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 tabRatio="989"/>
  </bookViews>
  <sheets>
    <sheet name="Feuil1" sheetId="1" r:id="rId1"/>
    <sheet name="Feuil2" sheetId="2" r:id="rId2"/>
    <sheet name="Feuil3" sheetId="3" r:id="rId3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1" i="1"/>
  <c r="G21"/>
  <c r="E23"/>
  <c r="G23"/>
  <c r="E25"/>
  <c r="G25"/>
  <c r="E28"/>
  <c r="G28" s="1"/>
  <c r="E29"/>
  <c r="G29" s="1"/>
  <c r="E31"/>
  <c r="G31" s="1"/>
  <c r="G40" l="1"/>
  <c r="G36"/>
  <c r="G37"/>
  <c r="G35"/>
  <c r="E16" l="1"/>
  <c r="E33" l="1"/>
  <c r="G33" s="1"/>
  <c r="G41" s="1"/>
  <c r="E18"/>
  <c r="G18" s="1"/>
  <c r="G16"/>
  <c r="E14"/>
  <c r="G14" s="1"/>
  <c r="E13"/>
  <c r="G13" s="1"/>
  <c r="E12"/>
  <c r="G12" s="1"/>
  <c r="E10"/>
  <c r="G10" s="1"/>
  <c r="G42" l="1"/>
  <c r="G38" l="1"/>
  <c r="G39" s="1"/>
  <c r="G43" l="1"/>
  <c r="G44" s="1"/>
</calcChain>
</file>

<file path=xl/sharedStrings.xml><?xml version="1.0" encoding="utf-8"?>
<sst xmlns="http://schemas.openxmlformats.org/spreadsheetml/2006/main" count="83" uniqueCount="70">
  <si>
    <t xml:space="preserve">LOT </t>
  </si>
  <si>
    <t>QTE</t>
  </si>
  <si>
    <t>TOTAL HT</t>
  </si>
  <si>
    <t>TUBES 40 ML X 12   TAMATA POIVRE VERT TORREFIE  / MADAGASCAR</t>
  </si>
  <si>
    <t xml:space="preserve">NOS GRANDS CRUS  </t>
  </si>
  <si>
    <t xml:space="preserve">TUBES 40ML X 12    MOUNGO / POIVRE BLANC – WHITE PEPPER / CAMEROUN PENJA  </t>
  </si>
  <si>
    <t xml:space="preserve"> TUBES 40 ML X 12 PENJA NOIR FUMÉ  au BOIS de HETRE  / CAMEROUN PENJA</t>
  </si>
  <si>
    <t xml:space="preserve">TUBES 40ML X 12 PHU QUOC ROUGE / VIETNAM </t>
  </si>
  <si>
    <t xml:space="preserve">NOS  SAUVAGES  </t>
  </si>
  <si>
    <t>TUBES 40ML X 12    VOATSIPERIFERY / POIVRE SAUVAGE – SAVAGE PEPPER / MADAGASCAR</t>
  </si>
  <si>
    <t>NOS BAIES (faux poivres)</t>
  </si>
  <si>
    <t xml:space="preserve"> TUBES 40 ML X 12 POIVRE DE TIMUT / NEPAL  </t>
  </si>
  <si>
    <t xml:space="preserve">  COLLECTION ASSEMBLAGES D’EPICES (TVA 5,5%)             </t>
  </si>
  <si>
    <t xml:space="preserve">ASSEMBLAGES ETHNIQUES VIANDES/ POISSONS / LEGUMES </t>
  </si>
  <si>
    <t>TUBES 100ML X 8 ASSEMBLAGE   ZAHTAR</t>
  </si>
  <si>
    <t>TUBES 100ML X 8 ASSEMBLAGE  POULET ROTI – ROASTED CHICKEN</t>
  </si>
  <si>
    <t>TUBES 100ML X 8 ASSEMBLAGE  PASTA &amp; RISOTTO « SAFRAN » </t>
  </si>
  <si>
    <t>TUBES 100ML X 8 ASSEMBLAGE FOIE GRAS </t>
  </si>
  <si>
    <t>TUBES 100ML X 8 ASSEMBLAGE  POT AU FEU</t>
  </si>
  <si>
    <t>TUBES 100ML X 8 SPECIAL GRATINS</t>
  </si>
  <si>
    <t>12 POIVRIERS NOMADES MECANIQUES A PISTON *****</t>
  </si>
  <si>
    <t>FORFAIT  DE DE-COLISAGE (pour les demi-sachets)</t>
  </si>
  <si>
    <t>TOTAL HT 5,5 %</t>
  </si>
  <si>
    <t>TVA 5,5 %</t>
  </si>
  <si>
    <t>TRANSPORT 20 %</t>
  </si>
  <si>
    <t>1colis</t>
  </si>
  <si>
    <t>TOTAL HT 20%</t>
  </si>
  <si>
    <t>TVA 20 %</t>
  </si>
  <si>
    <t xml:space="preserve">TOTAL HT </t>
  </si>
  <si>
    <t xml:space="preserve">TOTAL TTC </t>
  </si>
  <si>
    <t xml:space="preserve">                                                                 Contact :  Tel : 06 13 34 30 03     e mail : contact@sarabar.fr   Fax :  04 26 030230  www.sarabar.fr</t>
  </si>
  <si>
    <t xml:space="preserve">                                                               ADHERENT D UN CENTRE DE GESTION AGREE ACCEPTANT LE PAIEMENT PAR CHEQUE</t>
  </si>
  <si>
    <t>H AV01</t>
  </si>
  <si>
    <t>I PRE01</t>
  </si>
  <si>
    <t>I PRE02</t>
  </si>
  <si>
    <t>A P08</t>
  </si>
  <si>
    <t>A P12</t>
  </si>
  <si>
    <t>A P13</t>
  </si>
  <si>
    <t>A P16</t>
  </si>
  <si>
    <t>A P19</t>
  </si>
  <si>
    <t>B FP09</t>
  </si>
  <si>
    <t>E ASI07</t>
  </si>
  <si>
    <t>E ASI10</t>
  </si>
  <si>
    <t>E ASI19</t>
  </si>
  <si>
    <t>E ASSSPH04</t>
  </si>
  <si>
    <t>E ASSSPH06</t>
  </si>
  <si>
    <t>E ASSSPH08</t>
  </si>
  <si>
    <t>REF</t>
  </si>
  <si>
    <t xml:space="preserve">                                   Sarabar est une marque commerciale de la SAS SARABAR</t>
  </si>
  <si>
    <t xml:space="preserve">  RC MARSEILLE SIRET 50110305500031 SIREN 501 103 055 TVA INTRACOM FR73501103055</t>
  </si>
  <si>
    <t>code barre</t>
  </si>
  <si>
    <t>UNITE</t>
  </si>
  <si>
    <t xml:space="preserve">                                                      SAS SARABAR, 11 Impasse des Muriers 13015 MARSEILLE</t>
  </si>
  <si>
    <t xml:space="preserve">           ASSEMBLAGES «  SPÉCIAL » VIANDES</t>
  </si>
  <si>
    <t xml:space="preserve">                                                  ASSEMBLAGES «  SPÉCIAL » LÉGUMES &amp; PÂTES &amp; RISOTTOS </t>
  </si>
  <si>
    <t xml:space="preserve">                   ASSEMBLAGES «  SPÉCIAL » VIANDES</t>
  </si>
  <si>
    <t xml:space="preserve">                         ASSEMBLAGES «  SPÉCIAL » LÉGUMES </t>
  </si>
  <si>
    <t xml:space="preserve">PRESENTOIRS  POIVRES CONTENANT </t>
  </si>
  <si>
    <t xml:space="preserve">PRESENTOIRS  EPICES CONTENANT </t>
  </si>
  <si>
    <t>NOS GRANDS CLASSIQUES</t>
  </si>
  <si>
    <t>NOS CREATIONS AUTOMNE / HIVER</t>
  </si>
  <si>
    <t>COLLECTION POIVRES ET BAIES D'ORIGINES</t>
  </si>
  <si>
    <t xml:space="preserve">LES PRESENTOIRS POUR LES BOUTIQUES </t>
  </si>
  <si>
    <t xml:space="preserve">                             CONDITIONS DE REGLEMENT EN APPLICATION DE LA LOI 2008-776 DU 04/08/08 PENALITES DE RETARD 3,79%</t>
  </si>
  <si>
    <t xml:space="preserve">   P R I X   H T   TVA 5,5% </t>
  </si>
  <si>
    <t>NOS OUTILS D AIDE A LA VENTE TVA 20%</t>
  </si>
  <si>
    <t>DEVIS N° 6 AUTOMNE HIVER</t>
  </si>
  <si>
    <t>1 PRESENTOIR AVEC POIVRES ET ASSEMBLAGES D EPICES</t>
  </si>
  <si>
    <t>1 TESTEUR POIVRES OFFERT</t>
  </si>
  <si>
    <t>S.E.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</si>
</sst>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* #,##0.00&quot; € &quot;;\-* #,##0.00&quot; € &quot;;* \-#&quot; € &quot;;@\ "/>
    <numFmt numFmtId="165" formatCode="#,##0.00&quot; €&quot;;[Red]\-#,##0.00&quot; €&quot;"/>
  </numFmts>
  <fonts count="43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6"/>
      <color rgb="FF00CC00"/>
      <name val="Arial"/>
      <family val="2"/>
      <charset val="1"/>
    </font>
    <font>
      <sz val="15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FF00"/>
      <name val="Arial"/>
      <family val="2"/>
      <charset val="1"/>
    </font>
    <font>
      <b/>
      <sz val="15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2"/>
      <color rgb="FF00CC00"/>
      <name val="Arial"/>
      <family val="2"/>
      <charset val="1"/>
    </font>
    <font>
      <b/>
      <sz val="14"/>
      <color rgb="FF00CC00"/>
      <name val="Arial"/>
      <family val="2"/>
      <charset val="1"/>
    </font>
    <font>
      <b/>
      <sz val="10"/>
      <color rgb="FF00CC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5"/>
      <color rgb="FF00CC00"/>
      <name val="Arial"/>
      <family val="2"/>
      <charset val="1"/>
    </font>
    <font>
      <sz val="10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7"/>
      <name val="Arial"/>
      <family val="2"/>
      <charset val="1"/>
    </font>
    <font>
      <b/>
      <sz val="7"/>
      <color rgb="FF969696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i/>
      <sz val="9"/>
      <color rgb="FFFF0000"/>
      <name val="Arial"/>
      <family val="2"/>
      <charset val="1"/>
    </font>
    <font>
      <sz val="6"/>
      <name val="Arial"/>
      <family val="2"/>
      <charset val="1"/>
    </font>
    <font>
      <sz val="6"/>
      <color rgb="FF000000"/>
      <name val="Arial"/>
      <family val="2"/>
      <charset val="1"/>
    </font>
    <font>
      <sz val="6"/>
      <color rgb="FF00CC00"/>
      <name val="Arial"/>
      <family val="2"/>
      <charset val="1"/>
    </font>
    <font>
      <b/>
      <sz val="6"/>
      <name val="Arial"/>
      <family val="2"/>
      <charset val="1"/>
    </font>
    <font>
      <b/>
      <sz val="6"/>
      <color rgb="FF000000"/>
      <name val="Arial"/>
      <family val="2"/>
      <charset val="1"/>
    </font>
    <font>
      <sz val="6"/>
      <color rgb="FF92D050"/>
      <name val="Arial"/>
      <family val="2"/>
      <charset val="1"/>
    </font>
    <font>
      <b/>
      <sz val="12"/>
      <color rgb="FF00FF00"/>
      <name val="Arial"/>
      <family val="2"/>
      <charset val="1"/>
    </font>
    <font>
      <sz val="8"/>
      <color theme="1"/>
      <name val="Arial"/>
      <family val="2"/>
    </font>
    <font>
      <sz val="10"/>
      <color theme="1"/>
      <name val="Arial"/>
      <family val="2"/>
      <charset val="1"/>
    </font>
    <font>
      <sz val="6"/>
      <color theme="1"/>
      <name val="Arial"/>
      <family val="2"/>
      <charset val="1"/>
    </font>
    <font>
      <sz val="8"/>
      <color theme="1"/>
      <name val="Arial"/>
      <family val="2"/>
      <charset val="1"/>
    </font>
    <font>
      <sz val="10"/>
      <color theme="1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33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1" fillId="0" borderId="0" applyBorder="0" applyProtection="0"/>
    <xf numFmtId="43" fontId="21" fillId="0" borderId="0" applyFont="0" applyFill="0" applyBorder="0" applyAlignment="0" applyProtection="0"/>
  </cellStyleXfs>
  <cellXfs count="205">
    <xf numFmtId="0" fontId="0" fillId="0" borderId="0" xfId="0"/>
    <xf numFmtId="164" fontId="21" fillId="0" borderId="0" xfId="1"/>
    <xf numFmtId="164" fontId="2" fillId="0" borderId="0" xfId="1" applyFont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0" fillId="0" borderId="2" xfId="0" applyBorder="1"/>
    <xf numFmtId="164" fontId="0" fillId="0" borderId="3" xfId="1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  <xf numFmtId="0" fontId="11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/>
    <xf numFmtId="0" fontId="5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164" fontId="11" fillId="0" borderId="7" xfId="1" applyFont="1" applyBorder="1" applyAlignment="1">
      <alignment horizontal="center" vertical="top" wrapText="1"/>
    </xf>
    <xf numFmtId="0" fontId="12" fillId="0" borderId="7" xfId="0" applyFont="1" applyBorder="1" applyAlignment="1">
      <alignment vertical="center"/>
    </xf>
    <xf numFmtId="0" fontId="11" fillId="0" borderId="7" xfId="0" applyFont="1" applyBorder="1"/>
    <xf numFmtId="0" fontId="11" fillId="0" borderId="7" xfId="0" applyFont="1" applyBorder="1" applyAlignment="1">
      <alignment vertical="top" wrapText="1"/>
    </xf>
    <xf numFmtId="164" fontId="11" fillId="0" borderId="7" xfId="0" applyNumberFormat="1" applyFont="1" applyBorder="1" applyAlignment="1">
      <alignment vertical="top" wrapText="1"/>
    </xf>
    <xf numFmtId="164" fontId="11" fillId="0" borderId="7" xfId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164" fontId="12" fillId="0" borderId="7" xfId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164" fontId="22" fillId="0" borderId="11" xfId="1" applyFont="1" applyBorder="1" applyAlignment="1">
      <alignment horizontal="center"/>
    </xf>
    <xf numFmtId="0" fontId="28" fillId="0" borderId="0" xfId="0" applyFont="1"/>
    <xf numFmtId="0" fontId="26" fillId="0" borderId="0" xfId="0" applyFont="1" applyAlignment="1">
      <alignment horizontal="center" vertical="center"/>
    </xf>
    <xf numFmtId="0" fontId="2" fillId="0" borderId="0" xfId="0" applyFont="1"/>
    <xf numFmtId="0" fontId="27" fillId="0" borderId="0" xfId="0" applyFont="1" applyAlignment="1">
      <alignment horizontal="center" vertical="center"/>
    </xf>
    <xf numFmtId="164" fontId="12" fillId="0" borderId="14" xfId="1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164" fontId="12" fillId="0" borderId="14" xfId="1" applyFont="1" applyBorder="1" applyAlignment="1">
      <alignment horizontal="left" vertical="center"/>
    </xf>
    <xf numFmtId="164" fontId="5" fillId="0" borderId="14" xfId="1" applyFont="1" applyBorder="1" applyAlignment="1">
      <alignment horizontal="right"/>
    </xf>
    <xf numFmtId="0" fontId="10" fillId="2" borderId="7" xfId="0" applyFont="1" applyFill="1" applyBorder="1" applyAlignment="1">
      <alignment vertical="top" wrapText="1"/>
    </xf>
    <xf numFmtId="164" fontId="7" fillId="2" borderId="7" xfId="1" applyFont="1" applyFill="1" applyBorder="1" applyAlignment="1">
      <alignment horizontal="center" vertical="top" wrapText="1"/>
    </xf>
    <xf numFmtId="0" fontId="7" fillId="2" borderId="7" xfId="0" applyFont="1" applyFill="1" applyBorder="1"/>
    <xf numFmtId="0" fontId="28" fillId="0" borderId="15" xfId="0" applyFont="1" applyBorder="1" applyAlignment="1">
      <alignment vertical="center"/>
    </xf>
    <xf numFmtId="164" fontId="7" fillId="2" borderId="14" xfId="1" applyFont="1" applyFill="1" applyBorder="1" applyAlignment="1">
      <alignment horizontal="center"/>
    </xf>
    <xf numFmtId="0" fontId="29" fillId="0" borderId="15" xfId="0" applyFont="1" applyBorder="1" applyAlignment="1">
      <alignment vertical="center"/>
    </xf>
    <xf numFmtId="0" fontId="31" fillId="0" borderId="15" xfId="0" applyFont="1" applyBorder="1"/>
    <xf numFmtId="0" fontId="28" fillId="0" borderId="15" xfId="0" applyFont="1" applyBorder="1"/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1" fontId="28" fillId="0" borderId="0" xfId="2" applyNumberFormat="1" applyFont="1"/>
    <xf numFmtId="1" fontId="28" fillId="0" borderId="16" xfId="2" applyNumberFormat="1" applyFont="1" applyBorder="1" applyAlignment="1">
      <alignment vertical="center"/>
    </xf>
    <xf numFmtId="1" fontId="29" fillId="0" borderId="16" xfId="2" applyNumberFormat="1" applyFont="1" applyBorder="1" applyAlignment="1">
      <alignment vertical="center"/>
    </xf>
    <xf numFmtId="1" fontId="31" fillId="0" borderId="16" xfId="2" applyNumberFormat="1" applyFont="1" applyBorder="1"/>
    <xf numFmtId="1" fontId="28" fillId="0" borderId="16" xfId="2" applyNumberFormat="1" applyFont="1" applyBorder="1"/>
    <xf numFmtId="1" fontId="28" fillId="4" borderId="16" xfId="2" applyNumberFormat="1" applyFont="1" applyFill="1" applyBorder="1"/>
    <xf numFmtId="1" fontId="28" fillId="0" borderId="16" xfId="2" applyNumberFormat="1" applyFont="1" applyBorder="1" applyAlignment="1">
      <alignment horizontal="center" vertical="center"/>
    </xf>
    <xf numFmtId="1" fontId="31" fillId="0" borderId="0" xfId="2" applyNumberFormat="1" applyFont="1" applyAlignment="1">
      <alignment horizontal="center"/>
    </xf>
    <xf numFmtId="1" fontId="28" fillId="0" borderId="0" xfId="2" applyNumberFormat="1" applyFont="1" applyAlignment="1">
      <alignment horizontal="center"/>
    </xf>
    <xf numFmtId="1" fontId="32" fillId="0" borderId="0" xfId="2" applyNumberFormat="1" applyFont="1" applyAlignment="1">
      <alignment horizontal="center"/>
    </xf>
    <xf numFmtId="1" fontId="31" fillId="0" borderId="5" xfId="2" applyNumberFormat="1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164" fontId="22" fillId="0" borderId="9" xfId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9" fillId="5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vertical="top" wrapText="1"/>
    </xf>
    <xf numFmtId="164" fontId="15" fillId="4" borderId="7" xfId="1" applyFont="1" applyFill="1" applyBorder="1" applyAlignment="1">
      <alignment horizontal="center" vertical="top" wrapText="1"/>
    </xf>
    <xf numFmtId="0" fontId="15" fillId="4" borderId="7" xfId="0" applyFont="1" applyFill="1" applyBorder="1"/>
    <xf numFmtId="164" fontId="15" fillId="4" borderId="14" xfId="1" applyFont="1" applyFill="1" applyBorder="1" applyAlignment="1">
      <alignment horizontal="center"/>
    </xf>
    <xf numFmtId="0" fontId="28" fillId="0" borderId="17" xfId="0" applyFont="1" applyBorder="1" applyAlignment="1">
      <alignment vertical="center"/>
    </xf>
    <xf numFmtId="1" fontId="28" fillId="0" borderId="18" xfId="2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1" applyFont="1" applyBorder="1" applyAlignment="1">
      <alignment horizontal="center" vertical="center"/>
    </xf>
    <xf numFmtId="1" fontId="29" fillId="4" borderId="0" xfId="2" applyNumberFormat="1" applyFont="1" applyFill="1"/>
    <xf numFmtId="164" fontId="11" fillId="0" borderId="23" xfId="0" applyNumberFormat="1" applyFont="1" applyBorder="1" applyAlignment="1">
      <alignment vertical="center" wrapText="1"/>
    </xf>
    <xf numFmtId="164" fontId="12" fillId="0" borderId="24" xfId="1" applyFont="1" applyBorder="1" applyAlignment="1">
      <alignment horizontal="center" vertical="center"/>
    </xf>
    <xf numFmtId="1" fontId="33" fillId="4" borderId="0" xfId="2" applyNumberFormat="1" applyFont="1" applyFill="1"/>
    <xf numFmtId="0" fontId="28" fillId="0" borderId="25" xfId="0" applyFont="1" applyBorder="1" applyAlignment="1">
      <alignment vertical="center"/>
    </xf>
    <xf numFmtId="1" fontId="28" fillId="0" borderId="26" xfId="2" applyNumberFormat="1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1" fillId="0" borderId="27" xfId="1" applyFont="1" applyBorder="1" applyAlignment="1">
      <alignment horizontal="center" vertical="top" wrapText="1"/>
    </xf>
    <xf numFmtId="0" fontId="12" fillId="0" borderId="27" xfId="0" applyFont="1" applyBorder="1" applyAlignment="1">
      <alignment vertical="center"/>
    </xf>
    <xf numFmtId="164" fontId="12" fillId="0" borderId="28" xfId="1" applyFont="1" applyBorder="1" applyAlignment="1">
      <alignment horizontal="center" vertical="center"/>
    </xf>
    <xf numFmtId="164" fontId="11" fillId="0" borderId="27" xfId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30" fillId="4" borderId="25" xfId="0" applyFont="1" applyFill="1" applyBorder="1" applyAlignment="1">
      <alignment vertical="center"/>
    </xf>
    <xf numFmtId="1" fontId="30" fillId="4" borderId="26" xfId="2" applyNumberFormat="1" applyFont="1" applyFill="1" applyBorder="1" applyAlignment="1">
      <alignment vertical="center"/>
    </xf>
    <xf numFmtId="164" fontId="11" fillId="0" borderId="24" xfId="1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1" fontId="29" fillId="0" borderId="26" xfId="2" applyNumberFormat="1" applyFont="1" applyBorder="1" applyAlignment="1">
      <alignment vertical="center"/>
    </xf>
    <xf numFmtId="0" fontId="31" fillId="0" borderId="21" xfId="0" applyFont="1" applyBorder="1"/>
    <xf numFmtId="0" fontId="18" fillId="4" borderId="25" xfId="0" applyFont="1" applyFill="1" applyBorder="1" applyAlignment="1">
      <alignment vertical="center"/>
    </xf>
    <xf numFmtId="1" fontId="18" fillId="4" borderId="26" xfId="2" applyNumberFormat="1" applyFont="1" applyFill="1" applyBorder="1" applyAlignment="1">
      <alignment vertical="center"/>
    </xf>
    <xf numFmtId="1" fontId="31" fillId="0" borderId="22" xfId="2" applyNumberFormat="1" applyFont="1" applyBorder="1"/>
    <xf numFmtId="165" fontId="12" fillId="4" borderId="7" xfId="0" applyNumberFormat="1" applyFont="1" applyFill="1" applyBorder="1" applyAlignment="1">
      <alignment horizontal="left" vertical="center"/>
    </xf>
    <xf numFmtId="165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64" fontId="12" fillId="4" borderId="14" xfId="1" applyFont="1" applyFill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vertical="center" wrapText="1"/>
    </xf>
    <xf numFmtId="164" fontId="13" fillId="0" borderId="30" xfId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/>
    </xf>
    <xf numFmtId="164" fontId="13" fillId="0" borderId="31" xfId="1" applyFont="1" applyBorder="1" applyAlignment="1">
      <alignment horizontal="center" vertical="center"/>
    </xf>
    <xf numFmtId="0" fontId="29" fillId="6" borderId="29" xfId="0" applyFont="1" applyFill="1" applyBorder="1" applyAlignment="1">
      <alignment vertical="center"/>
    </xf>
    <xf numFmtId="1" fontId="29" fillId="6" borderId="30" xfId="2" applyNumberFormat="1" applyFont="1" applyFill="1" applyBorder="1" applyAlignment="1">
      <alignment vertical="center"/>
    </xf>
    <xf numFmtId="0" fontId="1" fillId="6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6" borderId="31" xfId="0" applyFont="1" applyFill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164" fontId="11" fillId="0" borderId="31" xfId="1" applyFont="1" applyBorder="1" applyAlignment="1">
      <alignment horizontal="center" vertical="center"/>
    </xf>
    <xf numFmtId="1" fontId="31" fillId="0" borderId="30" xfId="2" applyNumberFormat="1" applyFont="1" applyBorder="1"/>
    <xf numFmtId="0" fontId="11" fillId="3" borderId="23" xfId="0" applyFont="1" applyFill="1" applyBorder="1" applyAlignment="1">
      <alignment vertical="center" wrapText="1"/>
    </xf>
    <xf numFmtId="164" fontId="11" fillId="3" borderId="23" xfId="0" applyNumberFormat="1" applyFont="1" applyFill="1" applyBorder="1" applyAlignment="1">
      <alignment vertical="center" wrapText="1"/>
    </xf>
    <xf numFmtId="164" fontId="11" fillId="3" borderId="23" xfId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/>
    </xf>
    <xf numFmtId="164" fontId="11" fillId="3" borderId="24" xfId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vertical="center"/>
    </xf>
    <xf numFmtId="164" fontId="11" fillId="3" borderId="31" xfId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164" fontId="20" fillId="4" borderId="31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164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164" fontId="22" fillId="0" borderId="0" xfId="1" applyFont="1" applyAlignment="1">
      <alignment horizontal="center"/>
    </xf>
    <xf numFmtId="0" fontId="28" fillId="0" borderId="0" xfId="0" applyFont="1" applyAlignment="1">
      <alignment horizontal="center"/>
    </xf>
    <xf numFmtId="164" fontId="24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1" fontId="28" fillId="0" borderId="7" xfId="2" applyNumberFormat="1" applyFont="1" applyBorder="1" applyAlignment="1">
      <alignment horizontal="right"/>
    </xf>
    <xf numFmtId="1" fontId="28" fillId="0" borderId="7" xfId="2" applyNumberFormat="1" applyFont="1" applyBorder="1"/>
    <xf numFmtId="0" fontId="0" fillId="0" borderId="0" xfId="0" applyAlignment="1">
      <alignment horizontal="center"/>
    </xf>
    <xf numFmtId="1" fontId="31" fillId="0" borderId="6" xfId="2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64" fontId="22" fillId="0" borderId="13" xfId="1" applyFont="1" applyBorder="1" applyAlignment="1">
      <alignment horizontal="center"/>
    </xf>
    <xf numFmtId="0" fontId="29" fillId="4" borderId="10" xfId="0" applyFont="1" applyFill="1" applyBorder="1"/>
    <xf numFmtId="0" fontId="33" fillId="4" borderId="10" xfId="0" applyFont="1" applyFill="1" applyBorder="1"/>
    <xf numFmtId="0" fontId="28" fillId="4" borderId="10" xfId="0" applyFont="1" applyFill="1" applyBorder="1"/>
    <xf numFmtId="164" fontId="0" fillId="0" borderId="14" xfId="1" applyFont="1" applyBorder="1" applyAlignment="1">
      <alignment horizontal="center"/>
    </xf>
    <xf numFmtId="0" fontId="28" fillId="0" borderId="12" xfId="0" applyFont="1" applyBorder="1"/>
    <xf numFmtId="1" fontId="28" fillId="0" borderId="6" xfId="2" applyNumberFormat="1" applyFont="1" applyBorder="1"/>
    <xf numFmtId="0" fontId="3" fillId="0" borderId="6" xfId="0" applyFont="1" applyBorder="1" applyAlignment="1">
      <alignment horizontal="right" vertical="center"/>
    </xf>
    <xf numFmtId="165" fontId="12" fillId="0" borderId="6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0" fillId="0" borderId="13" xfId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164" fontId="38" fillId="0" borderId="24" xfId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15" xfId="0" applyFont="1" applyBorder="1" applyAlignment="1">
      <alignment vertical="center"/>
    </xf>
    <xf numFmtId="1" fontId="37" fillId="0" borderId="16" xfId="2" applyNumberFormat="1" applyFont="1" applyBorder="1" applyAlignment="1">
      <alignment vertical="center"/>
    </xf>
    <xf numFmtId="0" fontId="38" fillId="0" borderId="7" xfId="0" applyFont="1" applyBorder="1" applyAlignment="1">
      <alignment vertical="center" wrapText="1"/>
    </xf>
    <xf numFmtId="164" fontId="38" fillId="0" borderId="7" xfId="0" applyNumberFormat="1" applyFont="1" applyBorder="1" applyAlignment="1">
      <alignment vertical="center" wrapText="1"/>
    </xf>
    <xf numFmtId="164" fontId="38" fillId="0" borderId="7" xfId="1" applyFont="1" applyBorder="1" applyAlignment="1">
      <alignment horizontal="center" vertical="top" wrapText="1"/>
    </xf>
    <xf numFmtId="0" fontId="38" fillId="0" borderId="7" xfId="0" applyFont="1" applyBorder="1" applyAlignment="1">
      <alignment vertical="center"/>
    </xf>
    <xf numFmtId="0" fontId="36" fillId="0" borderId="0" xfId="0" applyFont="1"/>
    <xf numFmtId="164" fontId="38" fillId="0" borderId="14" xfId="1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top" wrapText="1"/>
    </xf>
    <xf numFmtId="0" fontId="38" fillId="0" borderId="7" xfId="0" applyFont="1" applyBorder="1"/>
    <xf numFmtId="0" fontId="39" fillId="0" borderId="0" xfId="0" applyFont="1" applyAlignment="1">
      <alignment vertical="center"/>
    </xf>
    <xf numFmtId="164" fontId="35" fillId="0" borderId="23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41" fillId="0" borderId="0" xfId="0" applyFont="1"/>
    <xf numFmtId="1" fontId="40" fillId="0" borderId="0" xfId="2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0" fontId="34" fillId="2" borderId="1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34" fillId="2" borderId="32" xfId="0" applyFont="1" applyFill="1" applyBorder="1" applyAlignment="1">
      <alignment vertical="center" wrapText="1"/>
    </xf>
    <xf numFmtId="0" fontId="34" fillId="2" borderId="6" xfId="0" applyFont="1" applyFill="1" applyBorder="1" applyAlignment="1">
      <alignment vertical="center" wrapText="1"/>
    </xf>
    <xf numFmtId="0" fontId="34" fillId="2" borderId="13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1127402</xdr:colOff>
      <xdr:row>0</xdr:row>
      <xdr:rowOff>54115</xdr:rowOff>
    </xdr:from>
    <xdr:to>
      <xdr:col>6</xdr:col>
      <xdr:colOff>285835</xdr:colOff>
      <xdr:row>0</xdr:row>
      <xdr:rowOff>1012795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227" t="7127" r="1783" b="6706"/>
        <a:stretch/>
      </xdr:blipFill>
      <xdr:spPr>
        <a:xfrm>
          <a:off x="1651277" y="54115"/>
          <a:ext cx="2542189" cy="958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2</xdr:row>
      <xdr:rowOff>451053</xdr:rowOff>
    </xdr:from>
    <xdr:to>
      <xdr:col>6</xdr:col>
      <xdr:colOff>702879</xdr:colOff>
      <xdr:row>3</xdr:row>
      <xdr:rowOff>1038225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2337003"/>
          <a:ext cx="5274879" cy="104437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 A C T U R A T I ON 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Nom de la société :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NOM DU RESPONSABLE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ADRESSE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CODE POSTAL 		VILLE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TEL                                               MAIL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N° RC 			N° TVA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1071349</xdr:rowOff>
    </xdr:from>
    <xdr:to>
      <xdr:col>6</xdr:col>
      <xdr:colOff>702879</xdr:colOff>
      <xdr:row>3</xdr:row>
      <xdr:rowOff>1999429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2529659"/>
          <a:ext cx="5268310" cy="928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L I V R A I S ON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fr-FR" sz="1100" b="1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effectLst/>
              <a:latin typeface="+mn-lt"/>
              <a:ea typeface="+mn-ea"/>
              <a:cs typeface="+mn-cs"/>
            </a:rPr>
            <a:t> Nom de la société : 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NOM DU RESPONSABLE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ADRESSE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CODE POSTAL 		VILLE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TEL                                               MAIL </a:t>
          </a:r>
          <a:endParaRPr lang="fr-FR">
            <a:effectLst/>
          </a:endParaRPr>
        </a:p>
        <a:p>
          <a:pPr>
            <a:lnSpc>
              <a:spcPct val="100000"/>
            </a:lnSpc>
          </a:pPr>
          <a:endParaRPr lang="fr-FR" sz="1100" b="0"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45</xdr:row>
      <xdr:rowOff>114300</xdr:rowOff>
    </xdr:from>
    <xdr:ext cx="5286376" cy="790575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7D780208-B6E3-49F0-A6DD-743EF01E15F8}"/>
            </a:ext>
          </a:extLst>
        </xdr:cNvPr>
        <xdr:cNvSpPr txBox="1"/>
      </xdr:nvSpPr>
      <xdr:spPr>
        <a:xfrm>
          <a:off x="0" y="60198000"/>
          <a:ext cx="5286376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REGLER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COMPTANT A VALIDATION DU DEVIS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 virement SARABAR IBAN FR76 1131  5000 0108 0024 6948 287  BIC CEPAFRPP131 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CAISSE EPARGNE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MARSEILLE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Tout retard de paiement engendrera des frais supplémentaires</a:t>
          </a:r>
          <a:endParaRPr lang="fr-FR">
            <a:solidFill>
              <a:srgbClr val="FF0000"/>
            </a:solidFill>
            <a:effectLst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raba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63" sqref="C63"/>
    </sheetView>
  </sheetViews>
  <sheetFormatPr baseColWidth="10" defaultColWidth="9.140625" defaultRowHeight="12.75"/>
  <cols>
    <col min="1" max="1" width="7.7109375" style="47" customWidth="1"/>
    <col min="2" max="2" width="10.140625" style="66" customWidth="1"/>
    <col min="3" max="3" width="31.7109375" customWidth="1"/>
    <col min="4" max="4" width="7.42578125" customWidth="1"/>
    <col min="5" max="5" width="6.42578125" customWidth="1"/>
    <col min="6" max="6" width="5.140625" customWidth="1"/>
    <col min="7" max="7" width="10.7109375" style="1" customWidth="1"/>
    <col min="8" max="8" width="10.7109375"/>
    <col min="9" max="1020" width="10.140625"/>
  </cols>
  <sheetData>
    <row r="1" spans="1:9" ht="114" customHeight="1">
      <c r="G1"/>
    </row>
    <row r="2" spans="1:9" s="189" customFormat="1" ht="34.5" customHeight="1">
      <c r="A2" s="203" t="s">
        <v>69</v>
      </c>
      <c r="B2" s="190"/>
      <c r="C2" s="191" t="s">
        <v>66</v>
      </c>
      <c r="D2" s="191"/>
      <c r="E2" s="191"/>
      <c r="F2" s="191"/>
      <c r="G2" s="191"/>
    </row>
    <row r="3" spans="1:9" ht="36" customHeight="1">
      <c r="A3" s="149"/>
      <c r="B3" s="74"/>
      <c r="C3" s="28" t="s">
        <v>67</v>
      </c>
      <c r="D3" s="192"/>
      <c r="E3" s="154"/>
      <c r="F3" s="154"/>
      <c r="G3" s="2"/>
    </row>
    <row r="4" spans="1:9" ht="172.9" customHeight="1">
      <c r="C4" s="3"/>
      <c r="D4" s="4"/>
      <c r="E4" s="5"/>
      <c r="F4" s="5"/>
      <c r="G4" s="6"/>
    </row>
    <row r="5" spans="1:9" ht="21.75" customHeight="1">
      <c r="C5" s="48" t="s">
        <v>68</v>
      </c>
      <c r="D5" s="49"/>
      <c r="E5" s="49"/>
      <c r="F5" s="49"/>
      <c r="G5" s="2"/>
    </row>
    <row r="6" spans="1:9" ht="21.75" customHeight="1" thickBot="1">
      <c r="C6" s="50"/>
      <c r="D6" s="49"/>
      <c r="E6" s="49"/>
      <c r="F6" s="49"/>
      <c r="G6" s="2"/>
    </row>
    <row r="7" spans="1:9" s="7" customFormat="1" ht="19.149999999999999" customHeight="1">
      <c r="A7" s="89"/>
      <c r="B7" s="90"/>
      <c r="C7" s="91" t="s">
        <v>64</v>
      </c>
      <c r="D7" s="92" t="s">
        <v>51</v>
      </c>
      <c r="E7" s="93" t="s">
        <v>0</v>
      </c>
      <c r="F7" s="93" t="s">
        <v>1</v>
      </c>
      <c r="G7" s="94" t="s">
        <v>2</v>
      </c>
    </row>
    <row r="8" spans="1:9" s="8" customFormat="1" ht="33.75" customHeight="1">
      <c r="A8" s="158"/>
      <c r="B8" s="95"/>
      <c r="C8" s="196" t="s">
        <v>61</v>
      </c>
      <c r="D8" s="196"/>
      <c r="E8" s="196"/>
      <c r="F8" s="196"/>
      <c r="G8" s="197"/>
      <c r="I8" s="9"/>
    </row>
    <row r="9" spans="1:9" ht="19.5" customHeight="1">
      <c r="A9" s="159" t="s">
        <v>47</v>
      </c>
      <c r="B9" s="98" t="s">
        <v>50</v>
      </c>
      <c r="C9" s="198" t="s">
        <v>59</v>
      </c>
      <c r="D9" s="198"/>
      <c r="E9" s="198"/>
      <c r="F9" s="198"/>
      <c r="G9" s="199"/>
      <c r="H9" s="8"/>
      <c r="I9" s="9"/>
    </row>
    <row r="10" spans="1:9" s="178" customFormat="1" ht="24.75" customHeight="1">
      <c r="A10" s="172" t="s">
        <v>35</v>
      </c>
      <c r="B10" s="173">
        <v>701197122918</v>
      </c>
      <c r="C10" s="174" t="s">
        <v>3</v>
      </c>
      <c r="D10" s="175">
        <v>3.6</v>
      </c>
      <c r="E10" s="176">
        <f t="shared" ref="E10" si="0">D10*12</f>
        <v>43.2</v>
      </c>
      <c r="F10" s="177">
        <v>1</v>
      </c>
      <c r="G10" s="170">
        <f t="shared" ref="G10" si="1">E10*F10</f>
        <v>43.2</v>
      </c>
      <c r="H10" s="171"/>
    </row>
    <row r="11" spans="1:9" s="8" customFormat="1" ht="14.65" customHeight="1">
      <c r="A11" s="159" t="s">
        <v>47</v>
      </c>
      <c r="B11" s="98" t="s">
        <v>50</v>
      </c>
      <c r="C11" s="84" t="s">
        <v>4</v>
      </c>
      <c r="D11" s="55"/>
      <c r="E11" s="56"/>
      <c r="F11" s="57"/>
      <c r="G11" s="59"/>
      <c r="I11" s="9"/>
    </row>
    <row r="12" spans="1:9" s="171" customFormat="1" ht="30" customHeight="1">
      <c r="A12" s="172" t="s">
        <v>36</v>
      </c>
      <c r="B12" s="173">
        <v>701197124141</v>
      </c>
      <c r="C12" s="174" t="s">
        <v>5</v>
      </c>
      <c r="D12" s="175">
        <v>3.6</v>
      </c>
      <c r="E12" s="176">
        <f t="shared" ref="E12:E14" si="2">D12*12</f>
        <v>43.2</v>
      </c>
      <c r="F12" s="177">
        <v>1</v>
      </c>
      <c r="G12" s="179">
        <f t="shared" ref="G12:G14" si="3">F12*E12</f>
        <v>43.2</v>
      </c>
    </row>
    <row r="13" spans="1:9" s="178" customFormat="1" ht="27" customHeight="1">
      <c r="A13" s="172" t="s">
        <v>37</v>
      </c>
      <c r="B13" s="173">
        <v>701197124134</v>
      </c>
      <c r="C13" s="180" t="s">
        <v>6</v>
      </c>
      <c r="D13" s="175">
        <v>3.93</v>
      </c>
      <c r="E13" s="176">
        <f t="shared" si="2"/>
        <v>47.160000000000004</v>
      </c>
      <c r="F13" s="181">
        <v>1</v>
      </c>
      <c r="G13" s="179">
        <f t="shared" si="3"/>
        <v>47.160000000000004</v>
      </c>
    </row>
    <row r="14" spans="1:9" s="11" customFormat="1" ht="14.25" customHeight="1">
      <c r="A14" s="172" t="s">
        <v>38</v>
      </c>
      <c r="B14" s="173">
        <v>701197124165</v>
      </c>
      <c r="C14" s="180" t="s">
        <v>7</v>
      </c>
      <c r="D14" s="175">
        <v>3.9</v>
      </c>
      <c r="E14" s="176">
        <f t="shared" si="2"/>
        <v>46.8</v>
      </c>
      <c r="F14" s="181">
        <v>1</v>
      </c>
      <c r="G14" s="179">
        <f t="shared" si="3"/>
        <v>46.8</v>
      </c>
    </row>
    <row r="15" spans="1:9" s="10" customFormat="1" ht="34.5" customHeight="1">
      <c r="A15" s="159" t="s">
        <v>47</v>
      </c>
      <c r="B15" s="98" t="s">
        <v>50</v>
      </c>
      <c r="C15" s="84" t="s">
        <v>8</v>
      </c>
      <c r="D15" s="85"/>
      <c r="E15" s="86"/>
      <c r="F15" s="87"/>
      <c r="G15" s="88"/>
    </row>
    <row r="16" spans="1:9" s="12" customFormat="1" ht="30" customHeight="1">
      <c r="A16" s="99" t="s">
        <v>39</v>
      </c>
      <c r="B16" s="100">
        <v>701197122925</v>
      </c>
      <c r="C16" s="101" t="s">
        <v>9</v>
      </c>
      <c r="D16" s="102">
        <v>3.86</v>
      </c>
      <c r="E16" s="103">
        <f>D16*12</f>
        <v>46.32</v>
      </c>
      <c r="F16" s="104">
        <v>1</v>
      </c>
      <c r="G16" s="105">
        <f>E16*F16</f>
        <v>46.32</v>
      </c>
    </row>
    <row r="17" spans="1:8" ht="33" customHeight="1">
      <c r="A17" s="159" t="s">
        <v>47</v>
      </c>
      <c r="B17" s="98" t="s">
        <v>50</v>
      </c>
      <c r="C17" s="198" t="s">
        <v>10</v>
      </c>
      <c r="D17" s="198"/>
      <c r="E17" s="198"/>
      <c r="F17" s="198"/>
      <c r="G17" s="199"/>
      <c r="H17" s="7"/>
    </row>
    <row r="18" spans="1:8" s="7" customFormat="1" ht="14.65" customHeight="1">
      <c r="A18" s="58" t="s">
        <v>40</v>
      </c>
      <c r="B18" s="67">
        <v>701197122796</v>
      </c>
      <c r="C18" s="33" t="s">
        <v>11</v>
      </c>
      <c r="D18" s="34">
        <v>3.7</v>
      </c>
      <c r="E18" s="30">
        <f t="shared" ref="E18" si="4">D18*12</f>
        <v>44.400000000000006</v>
      </c>
      <c r="F18" s="32">
        <v>1</v>
      </c>
      <c r="G18" s="97">
        <f t="shared" ref="G18" si="5">F18*E18</f>
        <v>44.400000000000006</v>
      </c>
    </row>
    <row r="19" spans="1:8" s="14" customFormat="1" ht="16.899999999999999" customHeight="1" thickBot="1">
      <c r="A19" s="108"/>
      <c r="B19" s="109"/>
      <c r="C19" s="193" t="s">
        <v>12</v>
      </c>
      <c r="D19" s="194"/>
      <c r="E19" s="194"/>
      <c r="F19" s="194"/>
      <c r="G19" s="195"/>
    </row>
    <row r="20" spans="1:8" s="182" customFormat="1" ht="29.25" customHeight="1" thickBot="1">
      <c r="A20" s="159" t="s">
        <v>47</v>
      </c>
      <c r="B20" s="98" t="s">
        <v>50</v>
      </c>
      <c r="C20" s="121" t="s">
        <v>13</v>
      </c>
      <c r="D20" s="122"/>
      <c r="E20" s="123"/>
      <c r="F20" s="124"/>
      <c r="G20" s="125"/>
    </row>
    <row r="21" spans="1:8" s="15" customFormat="1" ht="22.5" customHeight="1" thickBot="1">
      <c r="A21" s="111" t="s">
        <v>41</v>
      </c>
      <c r="B21" s="112">
        <v>701197123434</v>
      </c>
      <c r="C21" s="101" t="s">
        <v>14</v>
      </c>
      <c r="D21" s="183">
        <v>3.9</v>
      </c>
      <c r="E21" s="106">
        <f>D21*8</f>
        <v>31.2</v>
      </c>
      <c r="F21" s="107">
        <v>1</v>
      </c>
      <c r="G21" s="110">
        <f t="shared" ref="G21" si="6">F21*E21</f>
        <v>31.2</v>
      </c>
    </row>
    <row r="22" spans="1:8" s="15" customFormat="1" ht="21" customHeight="1" thickBot="1">
      <c r="A22" s="126"/>
      <c r="B22" s="127"/>
      <c r="C22" s="128" t="s">
        <v>53</v>
      </c>
      <c r="D22" s="129"/>
      <c r="E22" s="129"/>
      <c r="F22" s="129"/>
      <c r="G22" s="130"/>
    </row>
    <row r="23" spans="1:8" s="13" customFormat="1" ht="21.75" customHeight="1" thickBot="1">
      <c r="A23" s="60" t="s">
        <v>42</v>
      </c>
      <c r="B23" s="68">
        <v>701197123335</v>
      </c>
      <c r="C23" s="29" t="s">
        <v>15</v>
      </c>
      <c r="D23" s="96">
        <v>3.9</v>
      </c>
      <c r="E23" s="35">
        <f>D23*8</f>
        <v>31.2</v>
      </c>
      <c r="F23" s="36">
        <v>1</v>
      </c>
      <c r="G23" s="110">
        <f t="shared" ref="G23" si="7">E23*F23</f>
        <v>31.2</v>
      </c>
    </row>
    <row r="24" spans="1:8" s="13" customFormat="1" ht="19.5" customHeight="1" thickBot="1">
      <c r="A24" s="126"/>
      <c r="B24" s="127"/>
      <c r="C24" s="128" t="s">
        <v>54</v>
      </c>
      <c r="D24" s="129"/>
      <c r="E24" s="129"/>
      <c r="F24" s="129"/>
      <c r="G24" s="130"/>
    </row>
    <row r="25" spans="1:8" s="15" customFormat="1" ht="21.75" customHeight="1">
      <c r="A25" s="111" t="s">
        <v>43</v>
      </c>
      <c r="B25" s="112">
        <v>701197123427</v>
      </c>
      <c r="C25" s="101" t="s">
        <v>16</v>
      </c>
      <c r="D25" s="102">
        <v>4.28</v>
      </c>
      <c r="E25" s="106">
        <f>D25*8</f>
        <v>34.24</v>
      </c>
      <c r="F25" s="107">
        <v>1</v>
      </c>
      <c r="G25" s="110">
        <f t="shared" ref="G25" si="8">F25*E25</f>
        <v>34.24</v>
      </c>
    </row>
    <row r="26" spans="1:8" s="13" customFormat="1" ht="24" customHeight="1" thickBot="1">
      <c r="A26" s="114"/>
      <c r="B26" s="115"/>
      <c r="C26" s="200" t="s">
        <v>60</v>
      </c>
      <c r="D26" s="201"/>
      <c r="E26" s="201"/>
      <c r="F26" s="201"/>
      <c r="G26" s="202"/>
    </row>
    <row r="27" spans="1:8" s="13" customFormat="1" ht="24.75" customHeight="1" thickBot="1">
      <c r="A27" s="159" t="s">
        <v>47</v>
      </c>
      <c r="B27" s="98" t="s">
        <v>50</v>
      </c>
      <c r="C27" s="131" t="s">
        <v>55</v>
      </c>
      <c r="D27" s="132"/>
      <c r="E27" s="132"/>
      <c r="F27" s="132"/>
      <c r="G27" s="133"/>
    </row>
    <row r="28" spans="1:8" s="15" customFormat="1" ht="21.75" customHeight="1">
      <c r="A28" s="61" t="s">
        <v>44</v>
      </c>
      <c r="B28" s="69">
        <v>701197123359</v>
      </c>
      <c r="C28" s="29" t="s">
        <v>17</v>
      </c>
      <c r="D28" s="96">
        <v>3.9</v>
      </c>
      <c r="E28" s="35">
        <f>D28*8</f>
        <v>31.2</v>
      </c>
      <c r="F28" s="36">
        <v>1</v>
      </c>
      <c r="G28" s="110">
        <f t="shared" ref="G28:G29" si="9">F28*E28</f>
        <v>31.2</v>
      </c>
    </row>
    <row r="29" spans="1:8" s="16" customFormat="1" ht="19.5" customHeight="1" thickBot="1">
      <c r="A29" s="61" t="s">
        <v>45</v>
      </c>
      <c r="B29" s="69">
        <v>701197123380</v>
      </c>
      <c r="C29" s="29" t="s">
        <v>18</v>
      </c>
      <c r="D29" s="96">
        <v>3.9</v>
      </c>
      <c r="E29" s="35">
        <f>D29*8</f>
        <v>31.2</v>
      </c>
      <c r="F29" s="36">
        <v>1</v>
      </c>
      <c r="G29" s="110">
        <f t="shared" si="9"/>
        <v>31.2</v>
      </c>
    </row>
    <row r="30" spans="1:8" s="17" customFormat="1" ht="20.25" customHeight="1" thickBot="1">
      <c r="A30" s="140"/>
      <c r="B30" s="134"/>
      <c r="C30" s="131" t="s">
        <v>56</v>
      </c>
      <c r="D30" s="132"/>
      <c r="E30" s="132"/>
      <c r="F30" s="132"/>
      <c r="G30" s="141"/>
    </row>
    <row r="31" spans="1:8" s="17" customFormat="1" ht="21.75" customHeight="1" thickBot="1">
      <c r="A31" s="113" t="s">
        <v>46</v>
      </c>
      <c r="B31" s="116">
        <v>701197124080</v>
      </c>
      <c r="C31" s="135" t="s">
        <v>19</v>
      </c>
      <c r="D31" s="136">
        <v>3.9</v>
      </c>
      <c r="E31" s="137">
        <f>D31*8</f>
        <v>31.2</v>
      </c>
      <c r="F31" s="138">
        <v>1</v>
      </c>
      <c r="G31" s="139">
        <f>F31*E31</f>
        <v>31.2</v>
      </c>
    </row>
    <row r="32" spans="1:8" ht="36" customHeight="1" thickBot="1">
      <c r="A32" s="159" t="s">
        <v>47</v>
      </c>
      <c r="B32" s="98" t="s">
        <v>50</v>
      </c>
      <c r="C32" s="142" t="s">
        <v>65</v>
      </c>
      <c r="D32" s="143"/>
      <c r="E32" s="143"/>
      <c r="F32" s="143"/>
      <c r="G32" s="144"/>
      <c r="H32" s="20"/>
    </row>
    <row r="33" spans="1:8" ht="50.25" customHeight="1">
      <c r="A33" s="63" t="s">
        <v>32</v>
      </c>
      <c r="B33" s="72"/>
      <c r="C33" s="184" t="s">
        <v>20</v>
      </c>
      <c r="D33" s="185">
        <v>5.0999999999999996</v>
      </c>
      <c r="E33" s="37">
        <f>D33*12</f>
        <v>61.199999999999996</v>
      </c>
      <c r="F33" s="40">
        <v>1</v>
      </c>
      <c r="G33" s="51">
        <f>F33*E33</f>
        <v>61.199999999999996</v>
      </c>
      <c r="H33" s="20"/>
    </row>
    <row r="34" spans="1:8" s="7" customFormat="1" ht="16.5" customHeight="1">
      <c r="A34" s="160"/>
      <c r="B34" s="71"/>
      <c r="C34" s="145" t="s">
        <v>62</v>
      </c>
      <c r="D34" s="117"/>
      <c r="E34" s="118"/>
      <c r="F34" s="119"/>
      <c r="G34" s="120"/>
    </row>
    <row r="35" spans="1:8" s="7" customFormat="1" ht="16.5" customHeight="1">
      <c r="A35" s="62" t="s">
        <v>33</v>
      </c>
      <c r="B35" s="70"/>
      <c r="C35" s="41" t="s">
        <v>57</v>
      </c>
      <c r="D35" s="42"/>
      <c r="E35" s="43">
        <v>22</v>
      </c>
      <c r="F35" s="41">
        <v>1</v>
      </c>
      <c r="G35" s="53">
        <f>F35*E35</f>
        <v>22</v>
      </c>
    </row>
    <row r="36" spans="1:8" s="7" customFormat="1" ht="16.5" customHeight="1">
      <c r="A36" s="62" t="s">
        <v>34</v>
      </c>
      <c r="B36" s="70"/>
      <c r="C36" s="41" t="s">
        <v>58</v>
      </c>
      <c r="D36" s="42"/>
      <c r="E36" s="43">
        <v>22</v>
      </c>
      <c r="F36" s="41"/>
      <c r="G36" s="53">
        <f>F36*E36</f>
        <v>0</v>
      </c>
    </row>
    <row r="37" spans="1:8" s="7" customFormat="1" ht="16.5" customHeight="1">
      <c r="A37" s="58"/>
      <c r="B37" s="70"/>
      <c r="C37" s="44" t="s">
        <v>21</v>
      </c>
      <c r="D37" s="42"/>
      <c r="E37" s="43">
        <v>15</v>
      </c>
      <c r="F37" s="41"/>
      <c r="G37" s="53">
        <f>F37*E37</f>
        <v>0</v>
      </c>
    </row>
    <row r="38" spans="1:8" s="7" customFormat="1" ht="16.5" customHeight="1">
      <c r="A38" s="58"/>
      <c r="B38" s="67"/>
      <c r="C38" s="44" t="s">
        <v>22</v>
      </c>
      <c r="D38" s="38"/>
      <c r="E38" s="39"/>
      <c r="F38" s="31"/>
      <c r="G38" s="52">
        <f>SUM(G10:G31)</f>
        <v>461.32</v>
      </c>
    </row>
    <row r="39" spans="1:8" s="22" customFormat="1" ht="16.5" customHeight="1">
      <c r="A39" s="58"/>
      <c r="B39" s="67"/>
      <c r="C39" s="44" t="s">
        <v>23</v>
      </c>
      <c r="D39" s="38"/>
      <c r="E39" s="39"/>
      <c r="F39" s="31"/>
      <c r="G39" s="52">
        <f>G38*0.055</f>
        <v>25.372599999999998</v>
      </c>
      <c r="H39" s="21"/>
    </row>
    <row r="40" spans="1:8" ht="16.5" customHeight="1">
      <c r="A40" s="58"/>
      <c r="B40" s="67"/>
      <c r="C40" s="44" t="s">
        <v>24</v>
      </c>
      <c r="D40" s="38" t="s">
        <v>25</v>
      </c>
      <c r="E40" s="39">
        <v>17.600000000000001</v>
      </c>
      <c r="F40" s="31"/>
      <c r="G40" s="52">
        <f>E40*F40</f>
        <v>0</v>
      </c>
      <c r="H40" s="7"/>
    </row>
    <row r="41" spans="1:8" ht="14.65" customHeight="1">
      <c r="A41" s="58"/>
      <c r="B41" s="67"/>
      <c r="C41" s="44" t="s">
        <v>26</v>
      </c>
      <c r="D41" s="38"/>
      <c r="E41" s="39"/>
      <c r="F41" s="31"/>
      <c r="G41" s="52">
        <f>SUM(G33:G37)</f>
        <v>83.199999999999989</v>
      </c>
    </row>
    <row r="42" spans="1:8" s="18" customFormat="1" ht="16.5" customHeight="1">
      <c r="A42" s="64"/>
      <c r="B42" s="67"/>
      <c r="C42" s="44" t="s">
        <v>27</v>
      </c>
      <c r="D42" s="38"/>
      <c r="E42" s="39"/>
      <c r="F42" s="31"/>
      <c r="G42" s="54">
        <f>G41*0.2</f>
        <v>16.639999999999997</v>
      </c>
      <c r="H42" s="25"/>
    </row>
    <row r="43" spans="1:8" s="18" customFormat="1" ht="16.5" customHeight="1">
      <c r="A43" s="62"/>
      <c r="B43" s="152"/>
      <c r="C43" s="45" t="s">
        <v>28</v>
      </c>
      <c r="D43" s="45"/>
      <c r="E43" s="45"/>
      <c r="F43" s="45"/>
      <c r="G43" s="52">
        <f>G41+G38</f>
        <v>544.52</v>
      </c>
      <c r="H43" s="25"/>
    </row>
    <row r="44" spans="1:8" ht="14.65" customHeight="1">
      <c r="A44" s="62"/>
      <c r="B44" s="153"/>
      <c r="C44" s="44" t="s">
        <v>29</v>
      </c>
      <c r="D44" s="38"/>
      <c r="E44" s="39"/>
      <c r="F44" s="31"/>
      <c r="G44" s="161">
        <f>G43+G39+G42</f>
        <v>586.5326</v>
      </c>
      <c r="H44" s="25"/>
    </row>
    <row r="45" spans="1:8" ht="14.65" customHeight="1" thickBot="1">
      <c r="A45" s="162"/>
      <c r="B45" s="163"/>
      <c r="C45" s="164"/>
      <c r="D45" s="165"/>
      <c r="E45" s="166"/>
      <c r="F45" s="167"/>
      <c r="G45" s="168"/>
      <c r="H45" s="25"/>
    </row>
    <row r="46" spans="1:8" s="24" customFormat="1" ht="12.95" customHeight="1">
      <c r="A46" s="47"/>
      <c r="B46" s="66"/>
      <c r="C46" s="186"/>
      <c r="D46" s="187"/>
      <c r="E46" s="188"/>
      <c r="F46" s="19"/>
      <c r="G46" s="146"/>
      <c r="H46" s="27"/>
    </row>
    <row r="47" spans="1:8" s="18" customFormat="1" ht="14.65" customHeight="1">
      <c r="A47" s="47"/>
      <c r="B47" s="66"/>
      <c r="C47" s="186"/>
      <c r="D47" s="187"/>
      <c r="E47" s="188"/>
      <c r="F47" s="19"/>
      <c r="G47" s="146"/>
      <c r="H47" s="25"/>
    </row>
    <row r="48" spans="1:8" s="18" customFormat="1" ht="14.65" customHeight="1">
      <c r="A48" s="47"/>
      <c r="B48" s="66"/>
      <c r="C48" s="186"/>
      <c r="D48" s="187"/>
      <c r="E48" s="188"/>
      <c r="F48" s="19"/>
      <c r="G48" s="146"/>
      <c r="H48" s="25"/>
    </row>
    <row r="49" spans="1:8" ht="14.65" customHeight="1">
      <c r="C49" s="186"/>
      <c r="D49" s="187"/>
      <c r="E49" s="188"/>
      <c r="F49" s="19"/>
      <c r="G49" s="146"/>
      <c r="H49" s="25"/>
    </row>
    <row r="50" spans="1:8" ht="14.65" customHeight="1">
      <c r="C50" s="186"/>
      <c r="D50" s="187"/>
      <c r="E50" s="188"/>
      <c r="F50" s="19"/>
      <c r="G50" s="146"/>
      <c r="H50" s="25"/>
    </row>
    <row r="51" spans="1:8" ht="14.65" customHeight="1" thickBot="1">
      <c r="A51" s="147"/>
      <c r="B51" s="74"/>
      <c r="C51" s="154"/>
      <c r="D51" s="154"/>
      <c r="E51" s="154"/>
      <c r="F51" s="154"/>
      <c r="G51" s="148"/>
    </row>
    <row r="52" spans="1:8" ht="24.95" customHeight="1">
      <c r="A52" s="169"/>
      <c r="B52" s="76"/>
      <c r="C52" s="77" t="s">
        <v>52</v>
      </c>
      <c r="D52" s="78"/>
      <c r="E52" s="78"/>
      <c r="F52" s="78"/>
      <c r="G52" s="79"/>
    </row>
    <row r="53" spans="1:8">
      <c r="A53" s="80"/>
      <c r="B53" s="74"/>
      <c r="C53" s="65" t="s">
        <v>30</v>
      </c>
      <c r="D53" s="26"/>
      <c r="E53" s="26"/>
      <c r="F53" s="26"/>
      <c r="G53" s="46"/>
    </row>
    <row r="54" spans="1:8">
      <c r="A54" s="81"/>
      <c r="B54" s="74"/>
      <c r="C54" s="26" t="s">
        <v>48</v>
      </c>
      <c r="D54" s="26"/>
      <c r="E54" s="26"/>
      <c r="F54" s="26"/>
      <c r="G54" s="46"/>
    </row>
    <row r="55" spans="1:8">
      <c r="A55" s="82"/>
      <c r="B55" s="75"/>
      <c r="C55" s="26" t="s">
        <v>49</v>
      </c>
      <c r="D55" s="26"/>
      <c r="E55" s="26"/>
      <c r="F55" s="26"/>
      <c r="G55" s="46"/>
    </row>
    <row r="56" spans="1:8">
      <c r="A56" s="82"/>
      <c r="B56" s="73"/>
      <c r="C56" s="26" t="s">
        <v>31</v>
      </c>
      <c r="D56" s="26"/>
      <c r="E56" s="26"/>
      <c r="F56" s="26"/>
      <c r="G56" s="46"/>
    </row>
    <row r="57" spans="1:8" ht="13.5" thickBot="1">
      <c r="A57" s="83"/>
      <c r="B57" s="155"/>
      <c r="C57" s="156" t="s">
        <v>63</v>
      </c>
      <c r="D57" s="156"/>
      <c r="E57" s="156"/>
      <c r="F57" s="156"/>
      <c r="G57" s="157"/>
    </row>
    <row r="58" spans="1:8">
      <c r="A58" s="149"/>
      <c r="B58" s="74"/>
      <c r="C58" s="26"/>
      <c r="D58" s="26"/>
      <c r="E58" s="26"/>
      <c r="F58" s="26"/>
      <c r="G58" s="150"/>
    </row>
    <row r="59" spans="1:8" ht="18">
      <c r="A59" s="204" t="s">
        <v>69</v>
      </c>
      <c r="B59" s="74"/>
      <c r="C59" s="151"/>
      <c r="D59" s="151"/>
      <c r="E59" s="151"/>
      <c r="F59" s="151"/>
      <c r="G59" s="146"/>
    </row>
    <row r="60" spans="1:8">
      <c r="C60" s="23"/>
    </row>
  </sheetData>
  <mergeCells count="5">
    <mergeCell ref="C19:G19"/>
    <mergeCell ref="C8:G8"/>
    <mergeCell ref="C9:G9"/>
    <mergeCell ref="C17:G17"/>
    <mergeCell ref="C26:G26"/>
  </mergeCells>
  <hyperlinks>
    <hyperlink ref="C53" r:id="rId1"/>
  </hyperlinks>
  <printOptions horizontalCentered="1"/>
  <pageMargins left="0.7" right="0.7" top="0.75" bottom="0.7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C3CC5EA3FCB47ABA788BB8B167115" ma:contentTypeVersion="9" ma:contentTypeDescription="Crée un document." ma:contentTypeScope="" ma:versionID="701f354b1990d33d8f804628dcd8058e">
  <xsd:schema xmlns:xsd="http://www.w3.org/2001/XMLSchema" xmlns:xs="http://www.w3.org/2001/XMLSchema" xmlns:p="http://schemas.microsoft.com/office/2006/metadata/properties" xmlns:ns2="de2009f0-1358-4d20-982b-6e9e96afa355" xmlns:ns3="59c920a3-4dd0-4fe4-adea-252cb678d94e" targetNamespace="http://schemas.microsoft.com/office/2006/metadata/properties" ma:root="true" ma:fieldsID="dd95cd501f316396c2e729ec43a34e52" ns2:_="" ns3:_="">
    <xsd:import namespace="de2009f0-1358-4d20-982b-6e9e96afa355"/>
    <xsd:import namespace="59c920a3-4dd0-4fe4-adea-252cb678d9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009f0-1358-4d20-982b-6e9e96afa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920a3-4dd0-4fe4-adea-252cb678d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B89D51-6C86-4C2A-B94B-8E1228DFFD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51CC1-F6D2-42C5-AFB1-7489DEE2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009f0-1358-4d20-982b-6e9e96afa355"/>
    <ds:schemaRef ds:uri="59c920a3-4dd0-4fe4-adea-252cb678d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38902D-EDA1-40B8-96F1-90EB15EA12D4}">
  <ds:schemaRefs>
    <ds:schemaRef ds:uri="http://purl.org/dc/terms/"/>
    <ds:schemaRef ds:uri="de2009f0-1358-4d20-982b-6e9e96afa355"/>
    <ds:schemaRef ds:uri="http://purl.org/dc/dcmitype/"/>
    <ds:schemaRef ds:uri="59c920a3-4dd0-4fe4-adea-252cb678d94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Jean-Christophe PROTAIS</dc:creator>
  <cp:lastModifiedBy>marie160170</cp:lastModifiedBy>
  <cp:revision>3</cp:revision>
  <cp:lastPrinted>2019-01-18T16:27:36Z</cp:lastPrinted>
  <dcterms:created xsi:type="dcterms:W3CDTF">2017-02-08T10:29:59Z</dcterms:created>
  <dcterms:modified xsi:type="dcterms:W3CDTF">2019-05-27T14:10:29Z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0x0101001F9C3CC5EA3FCB47ABA788BB8B167115</vt:lpwstr>
  </property>
</Properties>
</file>