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1080" yWindow="1080" windowWidth="18000" windowHeight="9360" tabRatio="989"/>
  </bookViews>
  <sheets>
    <sheet name="Feuil1" sheetId="1" r:id="rId1"/>
    <sheet name="Feuil2" sheetId="2" r:id="rId2"/>
    <sheet name="Feuil3" sheetId="3" r:id="rId3"/>
  </sheets>
  <calcPr calcId="1257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32" i="1"/>
  <c r="G32" s="1"/>
  <c r="E31"/>
  <c r="G31" s="1"/>
  <c r="G55" l="1"/>
  <c r="G51"/>
  <c r="G52"/>
  <c r="G50"/>
  <c r="G48"/>
  <c r="G36"/>
  <c r="G35"/>
  <c r="E47" l="1"/>
  <c r="G47" s="1"/>
  <c r="G56" s="1"/>
  <c r="E45"/>
  <c r="G45" s="1"/>
  <c r="E44"/>
  <c r="G44" s="1"/>
  <c r="E42"/>
  <c r="G42" s="1"/>
  <c r="E39"/>
  <c r="G39" s="1"/>
  <c r="E37"/>
  <c r="G37" s="1"/>
  <c r="E29"/>
  <c r="G29" s="1"/>
  <c r="E28"/>
  <c r="G28" s="1"/>
  <c r="E27"/>
  <c r="G27" s="1"/>
  <c r="E24"/>
  <c r="G24" s="1"/>
  <c r="E23"/>
  <c r="G23" s="1"/>
  <c r="E22"/>
  <c r="G22" s="1"/>
  <c r="E20"/>
  <c r="G20" s="1"/>
  <c r="E18"/>
  <c r="G18" s="1"/>
  <c r="E17"/>
  <c r="G17" s="1"/>
  <c r="E16"/>
  <c r="G16" s="1"/>
  <c r="E15"/>
  <c r="G15" s="1"/>
  <c r="E13"/>
  <c r="G13" s="1"/>
  <c r="E12"/>
  <c r="G12" s="1"/>
  <c r="E11"/>
  <c r="G11" s="1"/>
  <c r="E10"/>
  <c r="G10" s="1"/>
  <c r="G57" l="1"/>
  <c r="G53" l="1"/>
  <c r="G54" s="1"/>
  <c r="G58" l="1"/>
  <c r="G59" s="1"/>
</calcChain>
</file>

<file path=xl/sharedStrings.xml><?xml version="1.0" encoding="utf-8"?>
<sst xmlns="http://schemas.openxmlformats.org/spreadsheetml/2006/main" count="112" uniqueCount="97">
  <si>
    <t xml:space="preserve">LOT </t>
  </si>
  <si>
    <t>QTE</t>
  </si>
  <si>
    <t>TOTAL HT</t>
  </si>
  <si>
    <t xml:space="preserve">TUBES 40 ML X 12    MADAGASCAR / POIVRE NOIR – BLACK PEPPER   </t>
  </si>
  <si>
    <t xml:space="preserve">TUBES 40 ML X 12    MALABAR MGW / POIVRE BLANC – WHITE PEPPER /  INDE   </t>
  </si>
  <si>
    <t>TUBES 40ML X 12   SARAWAK / POIVRE BLANC – WHITE PEPPER / MALAISIE</t>
  </si>
  <si>
    <t>TUBES 40 ML X 12   TAMATA POIVRE VERT TORREFIE  / MADAGASCAR</t>
  </si>
  <si>
    <t xml:space="preserve">NOS GRANDS CRUS  </t>
  </si>
  <si>
    <t>TUBES 40 ML X 12    KAMPOT BLANC / CAMBODGE</t>
  </si>
  <si>
    <t xml:space="preserve"> TUBES 40 ML X 12 PENJA NOIR FUMÉ  au BOIS de HETRE  / CAMEROUN PENJA</t>
  </si>
  <si>
    <t xml:space="preserve">TUBES 40ML X 12 PHU QUOC BLANC /  VIETNAM </t>
  </si>
  <si>
    <t xml:space="preserve">TUBES 40ML X 12 PHU QUOC ROUGE / VIETNAM </t>
  </si>
  <si>
    <t xml:space="preserve">NOS  SAUVAGES  </t>
  </si>
  <si>
    <t>NOS BAIES (faux poivres)</t>
  </si>
  <si>
    <t xml:space="preserve">TUBES 40MLX12 BAIES DE MANAKARA (graines de baies roses torréfiées) MADAGASCAR </t>
  </si>
  <si>
    <t>TUBES 40ML X 12  MAT KHEN / VIETNAM BAIE SAUVAGE NON PIPERACEE</t>
  </si>
  <si>
    <t xml:space="preserve"> TUBES 40 ML X 12 POIVRE DE TIMUT / NEPAL  </t>
  </si>
  <si>
    <t xml:space="preserve">  COLLECTION ASSEMBLAGES D’EPICES (TVA 5,5%)             </t>
  </si>
  <si>
    <t>TUBES 100ML X8  COLOMBO / FRANCE</t>
  </si>
  <si>
    <t>TUBES 100ML X8  CURRY MADRAS / INDE</t>
  </si>
  <si>
    <t xml:space="preserve">TUBES 100ML X8  RAS EL HANOUT / FRANCE </t>
  </si>
  <si>
    <t xml:space="preserve">ASSEMBLAGES ETHNIQUES VIANDES/ POISSONS / LEGUMES </t>
  </si>
  <si>
    <t>TUBES 100ML X 8 ASSEMBLAGE   MARRAKCHI TAJINE</t>
  </si>
  <si>
    <t>TUBES 100ML X 8 ASSEMBLAGE  PASTA &amp; RISOTTO « SAFRAN » </t>
  </si>
  <si>
    <t>TUBES 100ML X 8 ASSEMBLAGE TOMATO SALAD</t>
  </si>
  <si>
    <t>TUBES 100ML X 8 ASSEMBLAGE  BBQ</t>
  </si>
  <si>
    <t xml:space="preserve">TUBES 100ML X 8 ASSEMBLAGE TARTARES </t>
  </si>
  <si>
    <t>12 POIVRIERS NOMADES MECANIQUES A PISTON *****</t>
  </si>
  <si>
    <t>FORFAIT  DE DE-COLISAGE (pour les demi-sachets)</t>
  </si>
  <si>
    <t>TOTAL HT 5,5 %</t>
  </si>
  <si>
    <t>TVA 5,5 %</t>
  </si>
  <si>
    <t>TRANSPORT 20 %</t>
  </si>
  <si>
    <t>1colis</t>
  </si>
  <si>
    <t>TOTAL HT 20%</t>
  </si>
  <si>
    <t>TVA 20 %</t>
  </si>
  <si>
    <t xml:space="preserve">TOTAL HT </t>
  </si>
  <si>
    <t xml:space="preserve">TOTAL TTC </t>
  </si>
  <si>
    <t xml:space="preserve">                                                                 Contact :  Tel : 06 13 34 30 03     e mail : contact@sarabar.fr   Fax :  04 26 030230  www.sarabar.fr</t>
  </si>
  <si>
    <t xml:space="preserve">                                                               ADHERENT D UN CENTRE DE GESTION AGREE ACCEPTANT LE PAIEMENT PAR CHEQUE</t>
  </si>
  <si>
    <t>GLORIFIEUR POUR 4 POIVRIERS  VENDU A L UNITE ( socle bois pour 4 poivriers)</t>
  </si>
  <si>
    <t>H AV01</t>
  </si>
  <si>
    <t>H AV02</t>
  </si>
  <si>
    <t>I PRE01</t>
  </si>
  <si>
    <t>I PRE02</t>
  </si>
  <si>
    <t>A P03</t>
  </si>
  <si>
    <t>A P04</t>
  </si>
  <si>
    <t>A P06</t>
  </si>
  <si>
    <t>A P08</t>
  </si>
  <si>
    <t>A P10</t>
  </si>
  <si>
    <t>A P13</t>
  </si>
  <si>
    <t>A P14</t>
  </si>
  <si>
    <t>A P16</t>
  </si>
  <si>
    <t>A P18</t>
  </si>
  <si>
    <t>B FP02</t>
  </si>
  <si>
    <t>B FP05</t>
  </si>
  <si>
    <t>B FP09</t>
  </si>
  <si>
    <t>F AST01</t>
  </si>
  <si>
    <t>F AST02</t>
  </si>
  <si>
    <t>F AST05</t>
  </si>
  <si>
    <t>E ASI01</t>
  </si>
  <si>
    <t>E ASI02</t>
  </si>
  <si>
    <t>E ASI05</t>
  </si>
  <si>
    <t>E ASI19</t>
  </si>
  <si>
    <t>E ASSPE05</t>
  </si>
  <si>
    <t>E ASSPE06</t>
  </si>
  <si>
    <t>E ASSPE08</t>
  </si>
  <si>
    <t>REF</t>
  </si>
  <si>
    <t xml:space="preserve">                                   Sarabar est une marque commerciale de la SAS SARABAR</t>
  </si>
  <si>
    <t xml:space="preserve">  RC MARSEILLE SIRET 50110305500031 SIREN 501 103 055 TVA INTRACOM FR73501103055</t>
  </si>
  <si>
    <t>code barre</t>
  </si>
  <si>
    <t>0701197122888</t>
  </si>
  <si>
    <t>UNITE</t>
  </si>
  <si>
    <t xml:space="preserve">                                                      SAS SARABAR, 11 Impasse des Muriers 13015 MARSEILLE</t>
  </si>
  <si>
    <t xml:space="preserve">                                                  ASSEMBLAGES «  SPÉCIAL » LÉGUMES &amp; PÂTES &amp; RISOTTOS </t>
  </si>
  <si>
    <t xml:space="preserve">                         ASSEMBLAGES «  SPÉCIAL » VIANDES</t>
  </si>
  <si>
    <t xml:space="preserve">PRESENTOIRS  POIVRES CONTENANT </t>
  </si>
  <si>
    <t xml:space="preserve">PRESENTOIRS  EPICES CONTENANT </t>
  </si>
  <si>
    <t>NOS GRANDS CLASSIQUES</t>
  </si>
  <si>
    <t>NOS ASSEMBLAGES TRADITIONNELS</t>
  </si>
  <si>
    <t>NOS CREATIONS INTEMPORELLES</t>
  </si>
  <si>
    <t>NOS CREATIONS PRINTEMPS / ÉTÉ</t>
  </si>
  <si>
    <t>COLLECTION POIVRES ET BAIES D'ORIGINES</t>
  </si>
  <si>
    <t xml:space="preserve">LES PRESENTOIRS POUR LES BOUTIQUES </t>
  </si>
  <si>
    <t xml:space="preserve">                             CONDITIONS DE REGLEMENT EN APPLICATION DE LA LOI 2008-776 DU 04/08/08 PENALITES DE RETARD 3,79%</t>
  </si>
  <si>
    <t xml:space="preserve">                                             ASSEMBLAGES «  SPÉCIAL » SALADES &amp; CRUDITÉS  </t>
  </si>
  <si>
    <t xml:space="preserve">   P R I X   H T   TVA 5,5% </t>
  </si>
  <si>
    <t>NOS OUTILS D AIDE A LA VENTE TVA 20%</t>
  </si>
  <si>
    <t xml:space="preserve"> TUBES 40 ML X 12 VOATSIPERIFERY BLANC/ SAUVAGE MADAGASCAR</t>
  </si>
  <si>
    <t xml:space="preserve"> TUBES 100ML X 8 GUACAMOLE</t>
  </si>
  <si>
    <t xml:space="preserve"> TUBES 100ML X 8 CAJUN</t>
  </si>
  <si>
    <t>POISSONS AU FOUR</t>
  </si>
  <si>
    <t>RATATOUILLES</t>
  </si>
  <si>
    <t>NOS NOUVEAUTES PRINTEMPS / ÉTÉ 2019</t>
  </si>
  <si>
    <t>DEVIS MISE EN PLACE N°2 PRINTEMPS / ÉTÉ</t>
  </si>
  <si>
    <t>1 PRESENTOIR POIVRES + 1 PRESENTOIR ASSEMBLAGES DEPICES</t>
  </si>
  <si>
    <t>1 TESTEUR OFFERT POUR CHAQUE POIVRE + 1 PRESENTOIR OFFERT</t>
  </si>
  <si>
    <t>S.E.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</si>
</sst>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* #,##0.00&quot; € &quot;;\-* #,##0.00&quot; € &quot;;* \-#&quot; € &quot;;@\ "/>
    <numFmt numFmtId="165" formatCode="#,##0.00&quot; €&quot;;[Red]\-#,##0.00&quot; €&quot;"/>
  </numFmts>
  <fonts count="44"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8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8"/>
      <color rgb="FF000000"/>
      <name val="Arial"/>
      <family val="2"/>
      <charset val="1"/>
    </font>
    <font>
      <b/>
      <sz val="16"/>
      <color rgb="FF00CC00"/>
      <name val="Arial"/>
      <family val="2"/>
      <charset val="1"/>
    </font>
    <font>
      <sz val="15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/>
      <sz val="14"/>
      <color rgb="FF00FF00"/>
      <name val="Arial"/>
      <family val="2"/>
      <charset val="1"/>
    </font>
    <font>
      <b/>
      <sz val="15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1"/>
    </font>
    <font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/>
      <sz val="14"/>
      <color rgb="FF00CC00"/>
      <name val="Arial"/>
      <family val="2"/>
      <charset val="1"/>
    </font>
    <font>
      <sz val="10"/>
      <color rgb="FF00CC00"/>
      <name val="Arial"/>
      <family val="2"/>
      <charset val="1"/>
    </font>
    <font>
      <b/>
      <sz val="10"/>
      <color rgb="FF00CC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5"/>
      <color rgb="FF00CC00"/>
      <name val="Arial"/>
      <family val="2"/>
      <charset val="1"/>
    </font>
    <font>
      <sz val="10"/>
      <name val="Arial"/>
      <family val="2"/>
      <charset val="1"/>
    </font>
    <font>
      <b/>
      <sz val="7"/>
      <color rgb="FF000000"/>
      <name val="Arial"/>
      <family val="2"/>
      <charset val="1"/>
    </font>
    <font>
      <b/>
      <sz val="7"/>
      <name val="Arial"/>
      <family val="2"/>
      <charset val="1"/>
    </font>
    <font>
      <b/>
      <sz val="7"/>
      <color rgb="FF969696"/>
      <name val="Arial"/>
      <family val="2"/>
      <charset val="1"/>
    </font>
    <font>
      <b/>
      <sz val="9"/>
      <name val="Arial"/>
      <family val="2"/>
      <charset val="1"/>
    </font>
    <font>
      <b/>
      <i/>
      <sz val="10"/>
      <color rgb="FFFF0000"/>
      <name val="Arial"/>
      <family val="2"/>
      <charset val="1"/>
    </font>
    <font>
      <b/>
      <i/>
      <sz val="9"/>
      <color rgb="FFFF0000"/>
      <name val="Arial"/>
      <family val="2"/>
      <charset val="1"/>
    </font>
    <font>
      <sz val="6"/>
      <name val="Arial"/>
      <family val="2"/>
      <charset val="1"/>
    </font>
    <font>
      <sz val="6"/>
      <color rgb="FF000000"/>
      <name val="Arial"/>
      <family val="2"/>
      <charset val="1"/>
    </font>
    <font>
      <sz val="6"/>
      <color rgb="FF00CC00"/>
      <name val="Arial"/>
      <family val="2"/>
      <charset val="1"/>
    </font>
    <font>
      <b/>
      <sz val="6"/>
      <name val="Arial"/>
      <family val="2"/>
      <charset val="1"/>
    </font>
    <font>
      <b/>
      <sz val="6"/>
      <color rgb="FF000000"/>
      <name val="Arial"/>
      <family val="2"/>
      <charset val="1"/>
    </font>
    <font>
      <sz val="6"/>
      <color rgb="FF92D050"/>
      <name val="Arial"/>
      <family val="2"/>
      <charset val="1"/>
    </font>
    <font>
      <b/>
      <sz val="12"/>
      <color rgb="FF00FF00"/>
      <name val="Arial"/>
      <family val="2"/>
      <charset val="1"/>
    </font>
    <font>
      <sz val="8"/>
      <color theme="1"/>
      <name val="Arial"/>
      <family val="2"/>
    </font>
    <font>
      <sz val="10"/>
      <color theme="1"/>
      <name val="Arial"/>
      <family val="2"/>
      <charset val="1"/>
    </font>
    <font>
      <sz val="6"/>
      <color theme="1"/>
      <name val="Arial"/>
      <family val="2"/>
      <charset val="1"/>
    </font>
    <font>
      <sz val="8"/>
      <color theme="1"/>
      <name val="Arial"/>
      <family val="2"/>
      <charset val="1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FFFFF"/>
        <bgColor rgb="FFFFFFCC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3300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21" fillId="0" borderId="0" applyBorder="0" applyProtection="0"/>
    <xf numFmtId="43" fontId="21" fillId="0" borderId="0" applyFont="0" applyFill="0" applyBorder="0" applyAlignment="0" applyProtection="0"/>
  </cellStyleXfs>
  <cellXfs count="232">
    <xf numFmtId="0" fontId="0" fillId="0" borderId="0" xfId="0"/>
    <xf numFmtId="164" fontId="21" fillId="0" borderId="0" xfId="1"/>
    <xf numFmtId="164" fontId="2" fillId="0" borderId="0" xfId="1" applyFont="1" applyAlignment="1">
      <alignment horizontal="center"/>
    </xf>
    <xf numFmtId="0" fontId="3" fillId="0" borderId="1" xfId="0" applyFont="1" applyBorder="1"/>
    <xf numFmtId="0" fontId="1" fillId="0" borderId="2" xfId="0" applyFont="1" applyBorder="1"/>
    <xf numFmtId="0" fontId="0" fillId="0" borderId="2" xfId="0" applyBorder="1"/>
    <xf numFmtId="164" fontId="0" fillId="0" borderId="3" xfId="1" applyFont="1" applyBorder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/>
    <xf numFmtId="0" fontId="8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0" fillId="0" borderId="4" xfId="0" applyBorder="1"/>
    <xf numFmtId="0" fontId="5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2" fillId="0" borderId="0" xfId="0" applyFont="1"/>
    <xf numFmtId="0" fontId="25" fillId="0" borderId="0" xfId="0" applyFont="1" applyAlignment="1">
      <alignment horizontal="center" vertical="center"/>
    </xf>
    <xf numFmtId="0" fontId="11" fillId="0" borderId="7" xfId="0" applyFont="1" applyBorder="1" applyAlignment="1">
      <alignment vertical="center" wrapText="1"/>
    </xf>
    <xf numFmtId="164" fontId="11" fillId="0" borderId="7" xfId="0" applyNumberFormat="1" applyFont="1" applyBorder="1" applyAlignment="1">
      <alignment vertical="center" wrapText="1"/>
    </xf>
    <xf numFmtId="164" fontId="11" fillId="0" borderId="7" xfId="1" applyFont="1" applyBorder="1" applyAlignment="1">
      <alignment horizontal="center" vertical="top" wrapText="1"/>
    </xf>
    <xf numFmtId="0" fontId="12" fillId="0" borderId="7" xfId="0" applyFont="1" applyBorder="1" applyAlignment="1">
      <alignment vertical="center"/>
    </xf>
    <xf numFmtId="0" fontId="11" fillId="0" borderId="7" xfId="0" applyFont="1" applyBorder="1"/>
    <xf numFmtId="0" fontId="11" fillId="3" borderId="7" xfId="0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vertical="center" wrapText="1"/>
    </xf>
    <xf numFmtId="164" fontId="11" fillId="3" borderId="7" xfId="1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vertical="center"/>
    </xf>
    <xf numFmtId="0" fontId="11" fillId="0" borderId="7" xfId="0" applyFont="1" applyBorder="1" applyAlignment="1">
      <alignment vertical="top" wrapText="1"/>
    </xf>
    <xf numFmtId="164" fontId="11" fillId="0" borderId="7" xfId="0" applyNumberFormat="1" applyFont="1" applyBorder="1" applyAlignment="1">
      <alignment vertical="top" wrapText="1"/>
    </xf>
    <xf numFmtId="164" fontId="11" fillId="0" borderId="7" xfId="1" applyFont="1" applyBorder="1" applyAlignment="1">
      <alignment horizontal="center" vertical="center" wrapText="1"/>
    </xf>
    <xf numFmtId="0" fontId="11" fillId="0" borderId="7" xfId="0" applyFont="1" applyBorder="1" applyAlignment="1">
      <alignment vertical="center"/>
    </xf>
    <xf numFmtId="164" fontId="12" fillId="0" borderId="7" xfId="1" applyFont="1" applyBorder="1" applyAlignment="1">
      <alignment horizontal="center" vertical="center" wrapText="1"/>
    </xf>
    <xf numFmtId="165" fontId="12" fillId="0" borderId="7" xfId="0" applyNumberFormat="1" applyFont="1" applyBorder="1" applyAlignment="1">
      <alignment vertical="center"/>
    </xf>
    <xf numFmtId="165" fontId="11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165" fontId="12" fillId="0" borderId="7" xfId="0" applyNumberFormat="1" applyFont="1" applyBorder="1" applyAlignment="1">
      <alignment horizontal="left" vertical="center"/>
    </xf>
    <xf numFmtId="165" fontId="11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horizontal="right"/>
    </xf>
    <xf numFmtId="164" fontId="22" fillId="0" borderId="11" xfId="1" applyFont="1" applyBorder="1" applyAlignment="1">
      <alignment horizontal="center"/>
    </xf>
    <xf numFmtId="0" fontId="28" fillId="0" borderId="0" xfId="0" applyFont="1"/>
    <xf numFmtId="0" fontId="26" fillId="0" borderId="0" xfId="0" applyFont="1" applyAlignment="1">
      <alignment horizontal="center" vertical="center"/>
    </xf>
    <xf numFmtId="0" fontId="2" fillId="0" borderId="0" xfId="0" applyFont="1"/>
    <xf numFmtId="0" fontId="27" fillId="0" borderId="0" xfId="0" applyFont="1" applyAlignment="1">
      <alignment horizontal="center" vertical="center"/>
    </xf>
    <xf numFmtId="164" fontId="12" fillId="0" borderId="14" xfId="1" applyFont="1" applyBorder="1" applyAlignment="1">
      <alignment horizontal="center" vertical="center"/>
    </xf>
    <xf numFmtId="164" fontId="11" fillId="0" borderId="14" xfId="1" applyFont="1" applyBorder="1" applyAlignment="1">
      <alignment horizontal="center"/>
    </xf>
    <xf numFmtId="164" fontId="12" fillId="0" borderId="14" xfId="1" applyFont="1" applyBorder="1" applyAlignment="1">
      <alignment vertical="center"/>
    </xf>
    <xf numFmtId="164" fontId="12" fillId="0" borderId="14" xfId="1" applyFont="1" applyBorder="1" applyAlignment="1">
      <alignment horizontal="left" vertical="center"/>
    </xf>
    <xf numFmtId="164" fontId="5" fillId="0" borderId="14" xfId="1" applyFont="1" applyBorder="1" applyAlignment="1">
      <alignment horizontal="right"/>
    </xf>
    <xf numFmtId="0" fontId="10" fillId="2" borderId="7" xfId="0" applyFont="1" applyFill="1" applyBorder="1" applyAlignment="1">
      <alignment vertical="top" wrapText="1"/>
    </xf>
    <xf numFmtId="164" fontId="7" fillId="2" borderId="7" xfId="1" applyFont="1" applyFill="1" applyBorder="1" applyAlignment="1">
      <alignment horizontal="center" vertical="top" wrapText="1"/>
    </xf>
    <xf numFmtId="0" fontId="7" fillId="2" borderId="7" xfId="0" applyFont="1" applyFill="1" applyBorder="1"/>
    <xf numFmtId="0" fontId="28" fillId="0" borderId="15" xfId="0" applyFont="1" applyBorder="1" applyAlignment="1">
      <alignment vertical="center"/>
    </xf>
    <xf numFmtId="164" fontId="7" fillId="2" borderId="14" xfId="1" applyFont="1" applyFill="1" applyBorder="1" applyAlignment="1">
      <alignment horizontal="center"/>
    </xf>
    <xf numFmtId="0" fontId="29" fillId="0" borderId="15" xfId="0" applyFont="1" applyBorder="1" applyAlignment="1">
      <alignment vertical="center"/>
    </xf>
    <xf numFmtId="0" fontId="28" fillId="0" borderId="15" xfId="0" applyFont="1" applyBorder="1"/>
    <xf numFmtId="0" fontId="28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right"/>
    </xf>
    <xf numFmtId="0" fontId="22" fillId="0" borderId="0" xfId="0" applyFont="1" applyAlignment="1">
      <alignment horizontal="center" vertical="center"/>
    </xf>
    <xf numFmtId="1" fontId="28" fillId="0" borderId="0" xfId="2" applyNumberFormat="1" applyFont="1"/>
    <xf numFmtId="1" fontId="28" fillId="0" borderId="16" xfId="2" applyNumberFormat="1" applyFont="1" applyBorder="1" applyAlignment="1">
      <alignment vertical="center"/>
    </xf>
    <xf numFmtId="1" fontId="29" fillId="0" borderId="16" xfId="2" applyNumberFormat="1" applyFont="1" applyBorder="1" applyAlignment="1">
      <alignment vertical="center"/>
    </xf>
    <xf numFmtId="1" fontId="28" fillId="0" borderId="16" xfId="2" applyNumberFormat="1" applyFont="1" applyBorder="1"/>
    <xf numFmtId="1" fontId="28" fillId="4" borderId="16" xfId="2" applyNumberFormat="1" applyFont="1" applyFill="1" applyBorder="1"/>
    <xf numFmtId="1" fontId="28" fillId="0" borderId="16" xfId="2" applyNumberFormat="1" applyFont="1" applyBorder="1" applyAlignment="1">
      <alignment horizontal="center" vertical="center"/>
    </xf>
    <xf numFmtId="1" fontId="31" fillId="0" borderId="0" xfId="2" applyNumberFormat="1" applyFont="1" applyAlignment="1">
      <alignment horizontal="center"/>
    </xf>
    <xf numFmtId="1" fontId="28" fillId="0" borderId="0" xfId="2" applyNumberFormat="1" applyFont="1" applyAlignment="1">
      <alignment horizontal="center"/>
    </xf>
    <xf numFmtId="1" fontId="32" fillId="0" borderId="0" xfId="2" applyNumberFormat="1" applyFont="1" applyAlignment="1">
      <alignment horizontal="center"/>
    </xf>
    <xf numFmtId="1" fontId="31" fillId="0" borderId="5" xfId="2" applyNumberFormat="1" applyFont="1" applyBorder="1" applyAlignment="1">
      <alignment horizontal="center"/>
    </xf>
    <xf numFmtId="0" fontId="22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/>
    </xf>
    <xf numFmtId="164" fontId="22" fillId="0" borderId="9" xfId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9" fillId="5" borderId="7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vertical="top" wrapText="1"/>
    </xf>
    <xf numFmtId="164" fontId="15" fillId="4" borderId="7" xfId="1" applyFont="1" applyFill="1" applyBorder="1" applyAlignment="1">
      <alignment horizontal="center" vertical="top" wrapText="1"/>
    </xf>
    <xf numFmtId="0" fontId="15" fillId="4" borderId="7" xfId="0" applyFont="1" applyFill="1" applyBorder="1"/>
    <xf numFmtId="164" fontId="15" fillId="4" borderId="14" xfId="1" applyFont="1" applyFill="1" applyBorder="1" applyAlignment="1">
      <alignment horizontal="center"/>
    </xf>
    <xf numFmtId="0" fontId="28" fillId="0" borderId="17" xfId="0" applyFont="1" applyBorder="1" applyAlignment="1">
      <alignment vertical="center"/>
    </xf>
    <xf numFmtId="1" fontId="28" fillId="0" borderId="18" xfId="2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64" fontId="3" fillId="0" borderId="20" xfId="1" applyFont="1" applyBorder="1" applyAlignment="1">
      <alignment horizontal="center" vertical="center"/>
    </xf>
    <xf numFmtId="1" fontId="29" fillId="4" borderId="0" xfId="2" applyNumberFormat="1" applyFont="1" applyFill="1"/>
    <xf numFmtId="0" fontId="11" fillId="0" borderId="23" xfId="0" applyFont="1" applyBorder="1" applyAlignment="1">
      <alignment vertical="center" wrapText="1"/>
    </xf>
    <xf numFmtId="164" fontId="11" fillId="0" borderId="23" xfId="0" applyNumberFormat="1" applyFont="1" applyBorder="1" applyAlignment="1">
      <alignment vertical="center" wrapText="1"/>
    </xf>
    <xf numFmtId="164" fontId="12" fillId="0" borderId="24" xfId="1" applyFont="1" applyBorder="1" applyAlignment="1">
      <alignment horizontal="center" vertical="center"/>
    </xf>
    <xf numFmtId="1" fontId="33" fillId="4" borderId="0" xfId="2" applyNumberFormat="1" applyFont="1" applyFill="1"/>
    <xf numFmtId="0" fontId="28" fillId="0" borderId="25" xfId="0" applyFont="1" applyBorder="1" applyAlignment="1">
      <alignment vertical="center"/>
    </xf>
    <xf numFmtId="1" fontId="28" fillId="0" borderId="26" xfId="2" applyNumberFormat="1" applyFont="1" applyBorder="1" applyAlignment="1">
      <alignment vertical="center"/>
    </xf>
    <xf numFmtId="0" fontId="11" fillId="0" borderId="27" xfId="0" applyFont="1" applyBorder="1" applyAlignment="1">
      <alignment vertical="center" wrapText="1"/>
    </xf>
    <xf numFmtId="164" fontId="11" fillId="0" borderId="27" xfId="0" applyNumberFormat="1" applyFont="1" applyBorder="1" applyAlignment="1">
      <alignment vertical="center" wrapText="1"/>
    </xf>
    <xf numFmtId="0" fontId="28" fillId="0" borderId="21" xfId="0" applyFont="1" applyBorder="1" applyAlignment="1">
      <alignment vertical="center"/>
    </xf>
    <xf numFmtId="1" fontId="28" fillId="0" borderId="22" xfId="2" applyNumberFormat="1" applyFont="1" applyBorder="1" applyAlignment="1">
      <alignment vertical="center"/>
    </xf>
    <xf numFmtId="164" fontId="11" fillId="0" borderId="27" xfId="1" applyFont="1" applyBorder="1" applyAlignment="1">
      <alignment horizontal="center" vertical="center" wrapText="1"/>
    </xf>
    <xf numFmtId="0" fontId="11" fillId="0" borderId="27" xfId="0" applyFont="1" applyBorder="1" applyAlignment="1">
      <alignment vertical="center"/>
    </xf>
    <xf numFmtId="0" fontId="30" fillId="4" borderId="25" xfId="0" applyFont="1" applyFill="1" applyBorder="1" applyAlignment="1">
      <alignment vertical="center"/>
    </xf>
    <xf numFmtId="1" fontId="30" fillId="4" borderId="26" xfId="2" applyNumberFormat="1" applyFont="1" applyFill="1" applyBorder="1" applyAlignment="1">
      <alignment vertical="center"/>
    </xf>
    <xf numFmtId="164" fontId="11" fillId="0" borderId="23" xfId="1" applyFont="1" applyBorder="1" applyAlignment="1">
      <alignment horizontal="center" vertical="center" wrapText="1"/>
    </xf>
    <xf numFmtId="0" fontId="11" fillId="0" borderId="23" xfId="0" applyFont="1" applyBorder="1" applyAlignment="1">
      <alignment vertical="center"/>
    </xf>
    <xf numFmtId="164" fontId="11" fillId="0" borderId="24" xfId="1" applyFont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1" fontId="29" fillId="0" borderId="26" xfId="2" applyNumberFormat="1" applyFont="1" applyBorder="1" applyAlignment="1">
      <alignment vertical="center"/>
    </xf>
    <xf numFmtId="0" fontId="31" fillId="0" borderId="21" xfId="0" applyFont="1" applyBorder="1"/>
    <xf numFmtId="0" fontId="18" fillId="4" borderId="25" xfId="0" applyFont="1" applyFill="1" applyBorder="1" applyAlignment="1">
      <alignment vertical="center"/>
    </xf>
    <xf numFmtId="1" fontId="18" fillId="4" borderId="26" xfId="2" applyNumberFormat="1" applyFont="1" applyFill="1" applyBorder="1" applyAlignment="1">
      <alignment vertical="center"/>
    </xf>
    <xf numFmtId="1" fontId="31" fillId="0" borderId="22" xfId="2" applyNumberFormat="1" applyFont="1" applyBorder="1"/>
    <xf numFmtId="0" fontId="1" fillId="0" borderId="29" xfId="0" applyFont="1" applyBorder="1" applyAlignment="1">
      <alignment horizontal="center"/>
    </xf>
    <xf numFmtId="0" fontId="1" fillId="0" borderId="29" xfId="0" applyFont="1" applyBorder="1"/>
    <xf numFmtId="0" fontId="31" fillId="0" borderId="25" xfId="0" applyFont="1" applyBorder="1"/>
    <xf numFmtId="1" fontId="31" fillId="0" borderId="26" xfId="2" applyNumberFormat="1" applyFont="1" applyBorder="1"/>
    <xf numFmtId="165" fontId="12" fillId="4" borderId="7" xfId="0" applyNumberFormat="1" applyFont="1" applyFill="1" applyBorder="1" applyAlignment="1">
      <alignment horizontal="left" vertical="center"/>
    </xf>
    <xf numFmtId="165" fontId="11" fillId="4" borderId="7" xfId="0" applyNumberFormat="1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left" vertical="center"/>
    </xf>
    <xf numFmtId="164" fontId="12" fillId="4" borderId="14" xfId="1" applyFont="1" applyFill="1" applyBorder="1" applyAlignment="1">
      <alignment horizontal="left" vertical="center"/>
    </xf>
    <xf numFmtId="0" fontId="19" fillId="0" borderId="31" xfId="0" applyFont="1" applyBorder="1" applyAlignment="1">
      <alignment horizontal="center" vertical="center" wrapText="1"/>
    </xf>
    <xf numFmtId="164" fontId="13" fillId="0" borderId="31" xfId="0" applyNumberFormat="1" applyFont="1" applyBorder="1" applyAlignment="1">
      <alignment vertical="center" wrapText="1"/>
    </xf>
    <xf numFmtId="164" fontId="13" fillId="0" borderId="31" xfId="1" applyFont="1" applyBorder="1" applyAlignment="1">
      <alignment horizontal="center" vertical="center" wrapText="1"/>
    </xf>
    <xf numFmtId="0" fontId="13" fillId="0" borderId="31" xfId="0" applyFont="1" applyBorder="1" applyAlignment="1">
      <alignment vertical="center"/>
    </xf>
    <xf numFmtId="164" fontId="13" fillId="0" borderId="32" xfId="1" applyFont="1" applyBorder="1" applyAlignment="1">
      <alignment horizontal="center" vertical="center"/>
    </xf>
    <xf numFmtId="0" fontId="29" fillId="6" borderId="30" xfId="0" applyFont="1" applyFill="1" applyBorder="1" applyAlignment="1">
      <alignment vertical="center"/>
    </xf>
    <xf numFmtId="1" fontId="29" fillId="6" borderId="31" xfId="2" applyNumberFormat="1" applyFont="1" applyFill="1" applyBorder="1" applyAlignment="1">
      <alignment vertical="center"/>
    </xf>
    <xf numFmtId="0" fontId="1" fillId="6" borderId="31" xfId="0" applyFont="1" applyFill="1" applyBorder="1" applyAlignment="1">
      <alignment horizontal="center"/>
    </xf>
    <xf numFmtId="0" fontId="1" fillId="6" borderId="31" xfId="0" applyFont="1" applyFill="1" applyBorder="1"/>
    <xf numFmtId="0" fontId="1" fillId="6" borderId="32" xfId="0" applyFont="1" applyFill="1" applyBorder="1"/>
    <xf numFmtId="0" fontId="1" fillId="0" borderId="31" xfId="0" applyFont="1" applyBorder="1" applyAlignment="1">
      <alignment horizontal="center"/>
    </xf>
    <xf numFmtId="0" fontId="1" fillId="0" borderId="31" xfId="0" applyFont="1" applyBorder="1"/>
    <xf numFmtId="0" fontId="31" fillId="0" borderId="30" xfId="0" applyFont="1" applyBorder="1"/>
    <xf numFmtId="1" fontId="31" fillId="6" borderId="31" xfId="2" applyNumberFormat="1" applyFont="1" applyFill="1" applyBorder="1"/>
    <xf numFmtId="164" fontId="11" fillId="0" borderId="32" xfId="1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164" fontId="20" fillId="4" borderId="32" xfId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vertical="center" wrapText="1"/>
    </xf>
    <xf numFmtId="164" fontId="0" fillId="0" borderId="0" xfId="1" applyFont="1" applyAlignment="1">
      <alignment horizontal="center"/>
    </xf>
    <xf numFmtId="0" fontId="31" fillId="0" borderId="0" xfId="0" applyFont="1" applyAlignment="1">
      <alignment horizontal="center"/>
    </xf>
    <xf numFmtId="164" fontId="22" fillId="0" borderId="0" xfId="1" applyFont="1" applyAlignment="1">
      <alignment horizontal="center"/>
    </xf>
    <xf numFmtId="0" fontId="28" fillId="0" borderId="0" xfId="0" applyFont="1" applyAlignment="1">
      <alignment horizontal="center"/>
    </xf>
    <xf numFmtId="164" fontId="24" fillId="0" borderId="0" xfId="1" applyFont="1" applyAlignment="1">
      <alignment horizontal="center"/>
    </xf>
    <xf numFmtId="0" fontId="24" fillId="0" borderId="0" xfId="0" applyFont="1" applyAlignment="1">
      <alignment horizontal="center"/>
    </xf>
    <xf numFmtId="1" fontId="28" fillId="0" borderId="7" xfId="2" applyNumberFormat="1" applyFont="1" applyBorder="1" applyAlignment="1">
      <alignment horizontal="right"/>
    </xf>
    <xf numFmtId="1" fontId="28" fillId="0" borderId="7" xfId="2" applyNumberFormat="1" applyFont="1" applyBorder="1"/>
    <xf numFmtId="0" fontId="0" fillId="0" borderId="0" xfId="0" applyAlignment="1">
      <alignment horizontal="center"/>
    </xf>
    <xf numFmtId="1" fontId="31" fillId="0" borderId="6" xfId="2" applyNumberFormat="1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164" fontId="22" fillId="0" borderId="13" xfId="1" applyFont="1" applyBorder="1" applyAlignment="1">
      <alignment horizontal="center"/>
    </xf>
    <xf numFmtId="0" fontId="29" fillId="4" borderId="10" xfId="0" applyFont="1" applyFill="1" applyBorder="1"/>
    <xf numFmtId="0" fontId="33" fillId="4" borderId="10" xfId="0" applyFont="1" applyFill="1" applyBorder="1"/>
    <xf numFmtId="164" fontId="12" fillId="0" borderId="33" xfId="1" applyFont="1" applyBorder="1" applyAlignment="1">
      <alignment horizontal="center" vertical="center"/>
    </xf>
    <xf numFmtId="0" fontId="28" fillId="4" borderId="10" xfId="0" applyFont="1" applyFill="1" applyBorder="1"/>
    <xf numFmtId="164" fontId="0" fillId="0" borderId="14" xfId="1" applyFont="1" applyBorder="1" applyAlignment="1">
      <alignment horizontal="center"/>
    </xf>
    <xf numFmtId="0" fontId="28" fillId="0" borderId="12" xfId="0" applyFont="1" applyBorder="1"/>
    <xf numFmtId="1" fontId="28" fillId="0" borderId="6" xfId="2" applyNumberFormat="1" applyFont="1" applyBorder="1"/>
    <xf numFmtId="0" fontId="3" fillId="0" borderId="6" xfId="0" applyFont="1" applyBorder="1" applyAlignment="1">
      <alignment horizontal="right" vertical="center"/>
    </xf>
    <xf numFmtId="165" fontId="12" fillId="0" borderId="6" xfId="0" applyNumberFormat="1" applyFont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164" fontId="0" fillId="0" borderId="13" xfId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164" fontId="38" fillId="0" borderId="24" xfId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0" borderId="15" xfId="0" applyFont="1" applyBorder="1" applyAlignment="1">
      <alignment vertical="center"/>
    </xf>
    <xf numFmtId="1" fontId="37" fillId="0" borderId="16" xfId="2" applyNumberFormat="1" applyFont="1" applyBorder="1" applyAlignment="1">
      <alignment vertical="center"/>
    </xf>
    <xf numFmtId="0" fontId="38" fillId="0" borderId="7" xfId="0" applyFont="1" applyBorder="1" applyAlignment="1">
      <alignment vertical="center" wrapText="1"/>
    </xf>
    <xf numFmtId="164" fontId="38" fillId="0" borderId="7" xfId="0" applyNumberFormat="1" applyFont="1" applyBorder="1" applyAlignment="1">
      <alignment vertical="center" wrapText="1"/>
    </xf>
    <xf numFmtId="164" fontId="38" fillId="0" borderId="7" xfId="1" applyFont="1" applyBorder="1" applyAlignment="1">
      <alignment horizontal="center" vertical="top" wrapText="1"/>
    </xf>
    <xf numFmtId="0" fontId="38" fillId="0" borderId="7" xfId="0" applyFont="1" applyBorder="1" applyAlignment="1">
      <alignment vertical="center"/>
    </xf>
    <xf numFmtId="0" fontId="37" fillId="0" borderId="0" xfId="0" applyFont="1"/>
    <xf numFmtId="0" fontId="36" fillId="0" borderId="0" xfId="0" applyFont="1"/>
    <xf numFmtId="164" fontId="38" fillId="0" borderId="14" xfId="1" applyFont="1" applyBorder="1" applyAlignment="1">
      <alignment horizontal="center" vertical="center"/>
    </xf>
    <xf numFmtId="0" fontId="38" fillId="0" borderId="7" xfId="0" applyFont="1" applyBorder="1" applyAlignment="1">
      <alignment horizontal="left" vertical="top" wrapText="1"/>
    </xf>
    <xf numFmtId="0" fontId="38" fillId="0" borderId="7" xfId="0" applyFont="1" applyBorder="1"/>
    <xf numFmtId="0" fontId="38" fillId="3" borderId="7" xfId="0" applyFont="1" applyFill="1" applyBorder="1" applyAlignment="1">
      <alignment vertical="center" wrapText="1"/>
    </xf>
    <xf numFmtId="164" fontId="38" fillId="3" borderId="7" xfId="0" applyNumberFormat="1" applyFont="1" applyFill="1" applyBorder="1" applyAlignment="1">
      <alignment vertical="center" wrapText="1"/>
    </xf>
    <xf numFmtId="164" fontId="38" fillId="3" borderId="7" xfId="1" applyFont="1" applyFill="1" applyBorder="1" applyAlignment="1">
      <alignment horizontal="center" vertical="center" wrapText="1"/>
    </xf>
    <xf numFmtId="0" fontId="38" fillId="3" borderId="7" xfId="0" applyFont="1" applyFill="1" applyBorder="1" applyAlignment="1">
      <alignment vertical="center"/>
    </xf>
    <xf numFmtId="0" fontId="38" fillId="3" borderId="0" xfId="0" applyFont="1" applyFill="1"/>
    <xf numFmtId="0" fontId="39" fillId="0" borderId="15" xfId="0" applyFont="1" applyBorder="1" applyAlignment="1">
      <alignment vertical="center"/>
    </xf>
    <xf numFmtId="1" fontId="39" fillId="0" borderId="16" xfId="2" applyNumberFormat="1" applyFont="1" applyBorder="1" applyAlignment="1">
      <alignment vertical="center"/>
    </xf>
    <xf numFmtId="0" fontId="35" fillId="0" borderId="7" xfId="0" applyFont="1" applyBorder="1" applyAlignment="1">
      <alignment horizontal="left" vertical="center" wrapText="1"/>
    </xf>
    <xf numFmtId="164" fontId="35" fillId="0" borderId="7" xfId="1" applyFont="1" applyBorder="1" applyAlignment="1">
      <alignment horizontal="center" vertical="center" wrapText="1"/>
    </xf>
    <xf numFmtId="0" fontId="35" fillId="0" borderId="7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39" fillId="0" borderId="21" xfId="0" applyFont="1" applyBorder="1" applyAlignment="1">
      <alignment vertical="center"/>
    </xf>
    <xf numFmtId="1" fontId="39" fillId="0" borderId="22" xfId="2" applyNumberFormat="1" applyFont="1" applyBorder="1" applyAlignment="1">
      <alignment vertical="center"/>
    </xf>
    <xf numFmtId="0" fontId="35" fillId="0" borderId="23" xfId="0" applyFont="1" applyBorder="1" applyAlignment="1">
      <alignment horizontal="left" vertical="center" wrapText="1"/>
    </xf>
    <xf numFmtId="164" fontId="35" fillId="0" borderId="23" xfId="0" applyNumberFormat="1" applyFont="1" applyBorder="1" applyAlignment="1">
      <alignment vertical="center" wrapText="1"/>
    </xf>
    <xf numFmtId="164" fontId="35" fillId="0" borderId="23" xfId="1" applyFont="1" applyBorder="1" applyAlignment="1">
      <alignment horizontal="center" vertical="center" wrapText="1"/>
    </xf>
    <xf numFmtId="0" fontId="35" fillId="0" borderId="23" xfId="0" applyFont="1" applyBorder="1" applyAlignment="1">
      <alignment vertical="center"/>
    </xf>
    <xf numFmtId="164" fontId="35" fillId="0" borderId="24" xfId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164" fontId="12" fillId="0" borderId="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65" fontId="12" fillId="0" borderId="0" xfId="0" applyNumberFormat="1" applyFont="1" applyAlignment="1">
      <alignment vertical="center"/>
    </xf>
    <xf numFmtId="165" fontId="11" fillId="0" borderId="0" xfId="0" applyNumberFormat="1" applyFont="1" applyAlignment="1">
      <alignment vertical="center"/>
    </xf>
    <xf numFmtId="0" fontId="18" fillId="4" borderId="34" xfId="0" applyFont="1" applyFill="1" applyBorder="1" applyAlignment="1">
      <alignment vertical="center"/>
    </xf>
    <xf numFmtId="1" fontId="18" fillId="4" borderId="35" xfId="2" applyNumberFormat="1" applyFont="1" applyFill="1" applyBorder="1" applyAlignment="1">
      <alignment vertical="center"/>
    </xf>
    <xf numFmtId="0" fontId="28" fillId="0" borderId="7" xfId="0" applyFont="1" applyBorder="1" applyAlignment="1">
      <alignment horizontal="center" vertical="center"/>
    </xf>
    <xf numFmtId="1" fontId="28" fillId="0" borderId="7" xfId="2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64" fontId="11" fillId="0" borderId="7" xfId="0" applyNumberFormat="1" applyFont="1" applyBorder="1" applyAlignment="1">
      <alignment horizontal="center" vertical="center" wrapText="1"/>
    </xf>
    <xf numFmtId="164" fontId="11" fillId="0" borderId="7" xfId="1" applyFont="1" applyBorder="1" applyAlignment="1">
      <alignment horizontal="center" vertical="center"/>
    </xf>
    <xf numFmtId="0" fontId="42" fillId="0" borderId="0" xfId="0" applyFont="1"/>
    <xf numFmtId="1" fontId="41" fillId="0" borderId="0" xfId="2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4" fillId="2" borderId="0" xfId="0" applyFont="1" applyFill="1" applyAlignment="1">
      <alignment vertical="center" wrapText="1"/>
    </xf>
    <xf numFmtId="0" fontId="34" fillId="2" borderId="11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43" fillId="0" borderId="0" xfId="0" applyFont="1" applyAlignment="1">
      <alignment horizontal="center"/>
    </xf>
    <xf numFmtId="0" fontId="43" fillId="0" borderId="0" xfId="0" applyFont="1"/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CC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1127402</xdr:colOff>
      <xdr:row>0</xdr:row>
      <xdr:rowOff>54115</xdr:rowOff>
    </xdr:from>
    <xdr:to>
      <xdr:col>6</xdr:col>
      <xdr:colOff>285835</xdr:colOff>
      <xdr:row>0</xdr:row>
      <xdr:rowOff>1012795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2227" t="7127" r="1783" b="6706"/>
        <a:stretch/>
      </xdr:blipFill>
      <xdr:spPr>
        <a:xfrm>
          <a:off x="1651277" y="54115"/>
          <a:ext cx="2542189" cy="9586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2</xdr:row>
      <xdr:rowOff>451053</xdr:rowOff>
    </xdr:from>
    <xdr:to>
      <xdr:col>6</xdr:col>
      <xdr:colOff>702879</xdr:colOff>
      <xdr:row>3</xdr:row>
      <xdr:rowOff>1038225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0" y="2337003"/>
          <a:ext cx="5274879" cy="1044372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fr-FR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F A C T U R A T I ON </a:t>
          </a:r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Nom de la société : 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NOM DU RESPONSABLE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ADRESSE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CODE POSTAL 		VILLE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TEL                                               MAIL </a:t>
          </a:r>
        </a:p>
        <a:p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N° RC 			N° TVA</a:t>
          </a:r>
          <a:endParaRPr lang="fr-FR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1071349</xdr:rowOff>
    </xdr:from>
    <xdr:to>
      <xdr:col>6</xdr:col>
      <xdr:colOff>702879</xdr:colOff>
      <xdr:row>3</xdr:row>
      <xdr:rowOff>1999429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0" y="2529659"/>
          <a:ext cx="5268310" cy="92808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20160" tIns="20160" rIns="20160" bIns="20160"/>
        <a:lstStyle/>
        <a:p>
          <a:r>
            <a:rPr lang="fr-FR" sz="1200" b="1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L I V R A I S ON</a:t>
          </a:r>
          <a:r>
            <a:rPr lang="fr-FR" sz="1200" b="1" strike="noStrike" spc="-1" baseline="0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Arial"/>
            </a:rPr>
            <a:t> </a:t>
          </a:r>
          <a:r>
            <a:rPr lang="fr-FR" sz="1100" b="1">
              <a:effectLst/>
              <a:latin typeface="+mn-lt"/>
              <a:ea typeface="+mn-ea"/>
              <a:cs typeface="+mn-cs"/>
            </a:rPr>
            <a:t> </a:t>
          </a:r>
          <a:r>
            <a:rPr lang="fr-FR" sz="1100" b="1" baseline="0">
              <a:effectLst/>
              <a:latin typeface="+mn-lt"/>
              <a:ea typeface="+mn-ea"/>
              <a:cs typeface="+mn-cs"/>
            </a:rPr>
            <a:t> Nom de la société : 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NOM DU RESPONSABLE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ADRESSE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CODE POSTAL 		VILLE</a:t>
          </a:r>
          <a:endParaRPr lang="fr-FR">
            <a:effectLst/>
          </a:endParaRPr>
        </a:p>
        <a:p>
          <a:r>
            <a:rPr lang="fr-FR" sz="1100" b="1" baseline="0">
              <a:effectLst/>
              <a:latin typeface="+mn-lt"/>
              <a:ea typeface="+mn-ea"/>
              <a:cs typeface="+mn-cs"/>
            </a:rPr>
            <a:t>TEL                                               MAIL </a:t>
          </a:r>
          <a:endParaRPr lang="fr-FR">
            <a:effectLst/>
          </a:endParaRPr>
        </a:p>
        <a:p>
          <a:pPr>
            <a:lnSpc>
              <a:spcPct val="100000"/>
            </a:lnSpc>
          </a:pPr>
          <a:endParaRPr lang="fr-FR" sz="1100" b="0"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0</xdr:col>
      <xdr:colOff>0</xdr:colOff>
      <xdr:row>60</xdr:row>
      <xdr:rowOff>114300</xdr:rowOff>
    </xdr:from>
    <xdr:ext cx="5286376" cy="790575"/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xmlns="" id="{7D780208-B6E3-49F0-A6DD-743EF01E15F8}"/>
            </a:ext>
          </a:extLst>
        </xdr:cNvPr>
        <xdr:cNvSpPr txBox="1"/>
      </xdr:nvSpPr>
      <xdr:spPr>
        <a:xfrm>
          <a:off x="0" y="60198000"/>
          <a:ext cx="5286376" cy="7905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 REGLER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COMPTANT A LA VALIDATION DE LA COMMANDE </a:t>
          </a:r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par virement SARABAR IBAN FR76 1131  5000 0108 0024 6948 287  BIC CEPAFRPP131 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CAISSE EPARGNE</a:t>
          </a:r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MARSEILLE</a:t>
          </a:r>
          <a:endParaRPr lang="fr-FR">
            <a:solidFill>
              <a:srgbClr val="FF0000"/>
            </a:solidFill>
            <a:effectLst/>
          </a:endParaRPr>
        </a:p>
        <a:p>
          <a:r>
            <a:rPr lang="fr-FR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Tout retard de paiement engendrera des frais supplémentaires</a:t>
          </a:r>
          <a:endParaRPr lang="fr-FR">
            <a:solidFill>
              <a:srgbClr val="FF0000"/>
            </a:solidFill>
            <a:effectLst/>
          </a:endParaRPr>
        </a:p>
        <a:p>
          <a:endParaRPr lang="fr-F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rabar.f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topLeftCell="A55" zoomScaleNormal="100" workbookViewId="0">
      <selection activeCell="C84" sqref="C84"/>
    </sheetView>
  </sheetViews>
  <sheetFormatPr baseColWidth="10" defaultColWidth="9.140625" defaultRowHeight="12.75"/>
  <cols>
    <col min="1" max="1" width="7.7109375" style="53" customWidth="1"/>
    <col min="2" max="2" width="10.140625" style="72" customWidth="1"/>
    <col min="3" max="3" width="31.7109375" customWidth="1"/>
    <col min="4" max="4" width="7.42578125" customWidth="1"/>
    <col min="5" max="5" width="6.42578125" customWidth="1"/>
    <col min="6" max="6" width="5.140625" customWidth="1"/>
    <col min="7" max="7" width="10.7109375" style="1" customWidth="1"/>
    <col min="8" max="8" width="10.7109375"/>
    <col min="9" max="1020" width="10.140625"/>
  </cols>
  <sheetData>
    <row r="1" spans="1:9" ht="114" customHeight="1">
      <c r="G1"/>
    </row>
    <row r="2" spans="1:9" s="220" customFormat="1" ht="34.5" customHeight="1">
      <c r="A2" s="230" t="s">
        <v>96</v>
      </c>
      <c r="B2" s="221"/>
      <c r="C2" s="222" t="s">
        <v>93</v>
      </c>
      <c r="D2" s="222"/>
      <c r="E2" s="222"/>
      <c r="F2" s="222"/>
      <c r="G2" s="222"/>
    </row>
    <row r="3" spans="1:9" ht="36" customHeight="1">
      <c r="A3" s="154"/>
      <c r="B3" s="79"/>
      <c r="C3" s="28" t="s">
        <v>94</v>
      </c>
      <c r="D3" s="223"/>
      <c r="E3" s="159"/>
      <c r="F3" s="159"/>
      <c r="G3" s="2"/>
    </row>
    <row r="4" spans="1:9" ht="172.9" customHeight="1">
      <c r="C4" s="3"/>
      <c r="D4" s="4"/>
      <c r="E4" s="5"/>
      <c r="F4" s="5"/>
      <c r="G4" s="6"/>
    </row>
    <row r="5" spans="1:9" ht="21.75" customHeight="1">
      <c r="C5" s="54" t="s">
        <v>95</v>
      </c>
      <c r="D5" s="55"/>
      <c r="E5" s="55"/>
      <c r="F5" s="55"/>
      <c r="G5" s="2"/>
    </row>
    <row r="6" spans="1:9" ht="21.75" customHeight="1" thickBot="1">
      <c r="C6" s="56"/>
      <c r="D6" s="55"/>
      <c r="E6" s="55"/>
      <c r="F6" s="55"/>
      <c r="G6" s="2"/>
    </row>
    <row r="7" spans="1:9" s="7" customFormat="1" ht="19.149999999999999" customHeight="1">
      <c r="A7" s="94"/>
      <c r="B7" s="95"/>
      <c r="C7" s="96" t="s">
        <v>85</v>
      </c>
      <c r="D7" s="97" t="s">
        <v>71</v>
      </c>
      <c r="E7" s="98" t="s">
        <v>0</v>
      </c>
      <c r="F7" s="98" t="s">
        <v>1</v>
      </c>
      <c r="G7" s="99" t="s">
        <v>2</v>
      </c>
    </row>
    <row r="8" spans="1:9" s="8" customFormat="1" ht="33.75" customHeight="1">
      <c r="A8" s="163"/>
      <c r="B8" s="100"/>
      <c r="C8" s="224" t="s">
        <v>81</v>
      </c>
      <c r="D8" s="224"/>
      <c r="E8" s="224"/>
      <c r="F8" s="224"/>
      <c r="G8" s="225"/>
      <c r="I8" s="9"/>
    </row>
    <row r="9" spans="1:9" ht="19.5" customHeight="1">
      <c r="A9" s="164" t="s">
        <v>66</v>
      </c>
      <c r="B9" s="104" t="s">
        <v>69</v>
      </c>
      <c r="C9" s="228" t="s">
        <v>77</v>
      </c>
      <c r="D9" s="228"/>
      <c r="E9" s="228"/>
      <c r="F9" s="228"/>
      <c r="G9" s="229"/>
      <c r="H9" s="8"/>
      <c r="I9" s="9"/>
    </row>
    <row r="10" spans="1:9" s="177" customFormat="1" ht="24" customHeight="1">
      <c r="A10" s="178" t="s">
        <v>44</v>
      </c>
      <c r="B10" s="179">
        <v>701197122895</v>
      </c>
      <c r="C10" s="180" t="s">
        <v>3</v>
      </c>
      <c r="D10" s="181">
        <v>2.5</v>
      </c>
      <c r="E10" s="182">
        <f t="shared" ref="E10:E13" si="0">D10*12</f>
        <v>30</v>
      </c>
      <c r="F10" s="183">
        <v>1</v>
      </c>
      <c r="G10" s="176">
        <f t="shared" ref="G10:G13" si="1">E10*F10</f>
        <v>30</v>
      </c>
    </row>
    <row r="11" spans="1:9" s="177" customFormat="1" ht="18.95" customHeight="1">
      <c r="A11" s="178" t="s">
        <v>45</v>
      </c>
      <c r="B11" s="179">
        <v>701197122840</v>
      </c>
      <c r="C11" s="180" t="s">
        <v>4</v>
      </c>
      <c r="D11" s="181">
        <v>3.2</v>
      </c>
      <c r="E11" s="182">
        <f t="shared" si="0"/>
        <v>38.400000000000006</v>
      </c>
      <c r="F11" s="183">
        <v>1</v>
      </c>
      <c r="G11" s="176">
        <f t="shared" si="1"/>
        <v>38.400000000000006</v>
      </c>
    </row>
    <row r="12" spans="1:9" s="185" customFormat="1" ht="23.25" customHeight="1">
      <c r="A12" s="178" t="s">
        <v>46</v>
      </c>
      <c r="B12" s="179">
        <v>701197122949</v>
      </c>
      <c r="C12" s="180" t="s">
        <v>5</v>
      </c>
      <c r="D12" s="181">
        <v>3.45</v>
      </c>
      <c r="E12" s="182">
        <f t="shared" si="0"/>
        <v>41.400000000000006</v>
      </c>
      <c r="F12" s="183">
        <v>1</v>
      </c>
      <c r="G12" s="176">
        <f t="shared" si="1"/>
        <v>41.400000000000006</v>
      </c>
      <c r="H12" s="177"/>
    </row>
    <row r="13" spans="1:9" s="185" customFormat="1" ht="24.75" customHeight="1">
      <c r="A13" s="178" t="s">
        <v>47</v>
      </c>
      <c r="B13" s="179">
        <v>701197122918</v>
      </c>
      <c r="C13" s="180" t="s">
        <v>6</v>
      </c>
      <c r="D13" s="181">
        <v>3.6</v>
      </c>
      <c r="E13" s="182">
        <f t="shared" si="0"/>
        <v>43.2</v>
      </c>
      <c r="F13" s="183">
        <v>1</v>
      </c>
      <c r="G13" s="176">
        <f t="shared" si="1"/>
        <v>43.2</v>
      </c>
      <c r="H13" s="177"/>
    </row>
    <row r="14" spans="1:9" s="8" customFormat="1" ht="14.65" customHeight="1">
      <c r="A14" s="164" t="s">
        <v>66</v>
      </c>
      <c r="B14" s="104" t="s">
        <v>69</v>
      </c>
      <c r="C14" s="89" t="s">
        <v>7</v>
      </c>
      <c r="D14" s="62"/>
      <c r="E14" s="63"/>
      <c r="F14" s="64"/>
      <c r="G14" s="66"/>
      <c r="I14" s="9"/>
    </row>
    <row r="15" spans="1:9" s="177" customFormat="1" ht="21.75" customHeight="1">
      <c r="A15" s="178" t="s">
        <v>48</v>
      </c>
      <c r="B15" s="184" t="s">
        <v>70</v>
      </c>
      <c r="C15" s="180" t="s">
        <v>8</v>
      </c>
      <c r="D15" s="181">
        <v>3.52</v>
      </c>
      <c r="E15" s="182">
        <f t="shared" ref="E15:E18" si="2">D15*12</f>
        <v>42.24</v>
      </c>
      <c r="F15" s="183">
        <v>1</v>
      </c>
      <c r="G15" s="186">
        <f t="shared" ref="G15:G18" si="3">F15*E15</f>
        <v>42.24</v>
      </c>
    </row>
    <row r="16" spans="1:9" s="185" customFormat="1" ht="27" customHeight="1">
      <c r="A16" s="178" t="s">
        <v>49</v>
      </c>
      <c r="B16" s="179">
        <v>701197124134</v>
      </c>
      <c r="C16" s="187" t="s">
        <v>9</v>
      </c>
      <c r="D16" s="181">
        <v>3.93</v>
      </c>
      <c r="E16" s="182">
        <f t="shared" si="2"/>
        <v>47.160000000000004</v>
      </c>
      <c r="F16" s="188">
        <v>1</v>
      </c>
      <c r="G16" s="186">
        <f t="shared" si="3"/>
        <v>47.160000000000004</v>
      </c>
    </row>
    <row r="17" spans="1:8" s="193" customFormat="1" ht="22.5" customHeight="1">
      <c r="A17" s="178" t="s">
        <v>50</v>
      </c>
      <c r="B17" s="179">
        <v>701197124189</v>
      </c>
      <c r="C17" s="189" t="s">
        <v>10</v>
      </c>
      <c r="D17" s="190">
        <v>3.5</v>
      </c>
      <c r="E17" s="191">
        <f t="shared" si="2"/>
        <v>42</v>
      </c>
      <c r="F17" s="192">
        <v>1</v>
      </c>
      <c r="G17" s="186">
        <f t="shared" si="3"/>
        <v>42</v>
      </c>
    </row>
    <row r="18" spans="1:8" s="11" customFormat="1" ht="14.25" customHeight="1">
      <c r="A18" s="178" t="s">
        <v>51</v>
      </c>
      <c r="B18" s="179">
        <v>701197124165</v>
      </c>
      <c r="C18" s="187" t="s">
        <v>11</v>
      </c>
      <c r="D18" s="181">
        <v>3.9</v>
      </c>
      <c r="E18" s="182">
        <f t="shared" si="2"/>
        <v>46.8</v>
      </c>
      <c r="F18" s="188">
        <v>1</v>
      </c>
      <c r="G18" s="186">
        <f t="shared" si="3"/>
        <v>46.8</v>
      </c>
    </row>
    <row r="19" spans="1:8" s="10" customFormat="1" ht="34.5" customHeight="1">
      <c r="A19" s="164" t="s">
        <v>66</v>
      </c>
      <c r="B19" s="104" t="s">
        <v>69</v>
      </c>
      <c r="C19" s="89" t="s">
        <v>12</v>
      </c>
      <c r="D19" s="90"/>
      <c r="E19" s="91"/>
      <c r="F19" s="92"/>
      <c r="G19" s="93"/>
    </row>
    <row r="20" spans="1:8" s="7" customFormat="1" ht="21.75" customHeight="1">
      <c r="A20" s="65" t="s">
        <v>52</v>
      </c>
      <c r="B20" s="73">
        <v>701197122789</v>
      </c>
      <c r="C20" s="38" t="s">
        <v>87</v>
      </c>
      <c r="D20" s="39">
        <v>3.94</v>
      </c>
      <c r="E20" s="31">
        <f>D20*12</f>
        <v>47.28</v>
      </c>
      <c r="F20" s="33">
        <v>1</v>
      </c>
      <c r="G20" s="58">
        <f>F20*E20</f>
        <v>47.28</v>
      </c>
    </row>
    <row r="21" spans="1:8" ht="33" customHeight="1">
      <c r="A21" s="164" t="s">
        <v>66</v>
      </c>
      <c r="B21" s="104" t="s">
        <v>69</v>
      </c>
      <c r="C21" s="228" t="s">
        <v>13</v>
      </c>
      <c r="D21" s="228"/>
      <c r="E21" s="228"/>
      <c r="F21" s="228"/>
      <c r="G21" s="229"/>
      <c r="H21" s="7"/>
    </row>
    <row r="22" spans="1:8" s="7" customFormat="1" ht="29.25" customHeight="1">
      <c r="A22" s="65" t="s">
        <v>53</v>
      </c>
      <c r="B22" s="73">
        <v>701197122987</v>
      </c>
      <c r="C22" s="34" t="s">
        <v>14</v>
      </c>
      <c r="D22" s="35">
        <v>3.15</v>
      </c>
      <c r="E22" s="36">
        <f t="shared" ref="E22:E24" si="4">D22*12</f>
        <v>37.799999999999997</v>
      </c>
      <c r="F22" s="37">
        <v>1</v>
      </c>
      <c r="G22" s="103">
        <f t="shared" ref="G22:G24" si="5">F22*E22</f>
        <v>37.799999999999997</v>
      </c>
    </row>
    <row r="23" spans="1:8" s="7" customFormat="1" ht="23.25" customHeight="1">
      <c r="A23" s="65" t="s">
        <v>54</v>
      </c>
      <c r="B23" s="73">
        <v>701197124196</v>
      </c>
      <c r="C23" s="38" t="s">
        <v>15</v>
      </c>
      <c r="D23" s="39">
        <v>3.72</v>
      </c>
      <c r="E23" s="31">
        <f t="shared" si="4"/>
        <v>44.64</v>
      </c>
      <c r="F23" s="33">
        <v>1</v>
      </c>
      <c r="G23" s="103">
        <f t="shared" si="5"/>
        <v>44.64</v>
      </c>
    </row>
    <row r="24" spans="1:8" s="7" customFormat="1" ht="27" customHeight="1">
      <c r="A24" s="65" t="s">
        <v>55</v>
      </c>
      <c r="B24" s="73">
        <v>701197122796</v>
      </c>
      <c r="C24" s="38" t="s">
        <v>16</v>
      </c>
      <c r="D24" s="39">
        <v>3.7</v>
      </c>
      <c r="E24" s="31">
        <f t="shared" si="4"/>
        <v>44.400000000000006</v>
      </c>
      <c r="F24" s="33">
        <v>1</v>
      </c>
      <c r="G24" s="103">
        <f t="shared" si="5"/>
        <v>44.400000000000006</v>
      </c>
    </row>
    <row r="25" spans="1:8" s="16" customFormat="1" ht="16.899999999999999" customHeight="1">
      <c r="A25" s="113"/>
      <c r="B25" s="114"/>
      <c r="C25" s="226" t="s">
        <v>17</v>
      </c>
      <c r="D25" s="226"/>
      <c r="E25" s="226"/>
      <c r="F25" s="226"/>
      <c r="G25" s="227"/>
    </row>
    <row r="26" spans="1:8" s="14" customFormat="1" ht="14.65" customHeight="1">
      <c r="A26" s="164" t="s">
        <v>66</v>
      </c>
      <c r="B26" s="104" t="s">
        <v>69</v>
      </c>
      <c r="C26" s="224" t="s">
        <v>78</v>
      </c>
      <c r="D26" s="224"/>
      <c r="E26" s="224"/>
      <c r="F26" s="224"/>
      <c r="G26" s="225"/>
    </row>
    <row r="27" spans="1:8" s="13" customFormat="1" ht="14.65" customHeight="1">
      <c r="A27" s="109" t="s">
        <v>56</v>
      </c>
      <c r="B27" s="110">
        <v>701197123229</v>
      </c>
      <c r="C27" s="101" t="s">
        <v>18</v>
      </c>
      <c r="D27" s="102">
        <v>3.43</v>
      </c>
      <c r="E27" s="115">
        <f t="shared" ref="E27:E29" si="6">D27*8</f>
        <v>27.44</v>
      </c>
      <c r="F27" s="116">
        <v>1</v>
      </c>
      <c r="G27" s="117">
        <f>E27*F27</f>
        <v>27.44</v>
      </c>
    </row>
    <row r="28" spans="1:8" s="13" customFormat="1" ht="21" customHeight="1">
      <c r="A28" s="65" t="s">
        <v>57</v>
      </c>
      <c r="B28" s="73">
        <v>701197123236</v>
      </c>
      <c r="C28" s="29" t="s">
        <v>19</v>
      </c>
      <c r="D28" s="30">
        <v>3.43</v>
      </c>
      <c r="E28" s="40">
        <f t="shared" si="6"/>
        <v>27.44</v>
      </c>
      <c r="F28" s="41">
        <v>1</v>
      </c>
      <c r="G28" s="117">
        <f t="shared" ref="G28:G29" si="7">E28*F28</f>
        <v>27.44</v>
      </c>
    </row>
    <row r="29" spans="1:8" s="15" customFormat="1" ht="24.75" customHeight="1">
      <c r="A29" s="65" t="s">
        <v>58</v>
      </c>
      <c r="B29" s="73">
        <v>701197123267</v>
      </c>
      <c r="C29" s="29" t="s">
        <v>20</v>
      </c>
      <c r="D29" s="30">
        <v>3.43</v>
      </c>
      <c r="E29" s="40">
        <f t="shared" si="6"/>
        <v>27.44</v>
      </c>
      <c r="F29" s="41">
        <v>1</v>
      </c>
      <c r="G29" s="117">
        <f t="shared" si="7"/>
        <v>27.44</v>
      </c>
    </row>
    <row r="30" spans="1:8" s="12" customFormat="1" ht="24.75" customHeight="1">
      <c r="A30" s="105"/>
      <c r="B30" s="106"/>
      <c r="C30" s="224" t="s">
        <v>92</v>
      </c>
      <c r="D30" s="224"/>
      <c r="E30" s="224"/>
      <c r="F30" s="224"/>
      <c r="G30" s="225"/>
    </row>
    <row r="31" spans="1:8" s="12" customFormat="1" ht="24.75" customHeight="1">
      <c r="A31" s="215"/>
      <c r="B31" s="216"/>
      <c r="C31" s="217" t="s">
        <v>90</v>
      </c>
      <c r="D31" s="218">
        <v>3.85</v>
      </c>
      <c r="E31" s="40">
        <f>D31*8</f>
        <v>30.8</v>
      </c>
      <c r="F31" s="45">
        <v>1</v>
      </c>
      <c r="G31" s="219">
        <f>E31*F31</f>
        <v>30.8</v>
      </c>
    </row>
    <row r="32" spans="1:8" s="12" customFormat="1" ht="24.75" customHeight="1">
      <c r="A32" s="215"/>
      <c r="B32" s="216"/>
      <c r="C32" s="217" t="s">
        <v>91</v>
      </c>
      <c r="D32" s="218">
        <v>3.85</v>
      </c>
      <c r="E32" s="40">
        <f t="shared" ref="E32" si="8">D32*8</f>
        <v>30.8</v>
      </c>
      <c r="F32" s="45">
        <v>1</v>
      </c>
      <c r="G32" s="219">
        <f t="shared" ref="G32" si="9">E32*F32</f>
        <v>30.8</v>
      </c>
    </row>
    <row r="33" spans="1:8" s="199" customFormat="1" ht="20.25" customHeight="1" thickBot="1">
      <c r="A33" s="213"/>
      <c r="B33" s="214"/>
      <c r="C33" s="224" t="s">
        <v>79</v>
      </c>
      <c r="D33" s="224"/>
      <c r="E33" s="224"/>
      <c r="F33" s="224"/>
      <c r="G33" s="225"/>
    </row>
    <row r="34" spans="1:8" s="199" customFormat="1" ht="29.25" customHeight="1" thickBot="1">
      <c r="A34" s="164" t="s">
        <v>66</v>
      </c>
      <c r="B34" s="104" t="s">
        <v>69</v>
      </c>
      <c r="C34" s="132" t="s">
        <v>21</v>
      </c>
      <c r="D34" s="133"/>
      <c r="E34" s="134"/>
      <c r="F34" s="135"/>
      <c r="G34" s="136"/>
    </row>
    <row r="35" spans="1:8" s="207" customFormat="1" ht="20.25" customHeight="1">
      <c r="A35" s="200" t="s">
        <v>59</v>
      </c>
      <c r="B35" s="201">
        <v>701197124240</v>
      </c>
      <c r="C35" s="202" t="s">
        <v>88</v>
      </c>
      <c r="D35" s="203">
        <v>3.9</v>
      </c>
      <c r="E35" s="204">
        <v>29.6</v>
      </c>
      <c r="F35" s="205">
        <v>1</v>
      </c>
      <c r="G35" s="206">
        <f>F35*E35</f>
        <v>29.6</v>
      </c>
    </row>
    <row r="36" spans="1:8" ht="26.25" customHeight="1">
      <c r="A36" s="194" t="s">
        <v>60</v>
      </c>
      <c r="B36" s="195">
        <v>701197124257</v>
      </c>
      <c r="C36" s="196" t="s">
        <v>89</v>
      </c>
      <c r="D36" s="203">
        <v>3.9</v>
      </c>
      <c r="E36" s="197">
        <v>29.6</v>
      </c>
      <c r="F36" s="198">
        <v>1</v>
      </c>
      <c r="G36" s="206">
        <f t="shared" ref="G36:G37" si="10">F36*E36</f>
        <v>29.6</v>
      </c>
      <c r="H36" s="13"/>
    </row>
    <row r="37" spans="1:8" ht="21.75" customHeight="1" thickBot="1">
      <c r="A37" s="67" t="s">
        <v>61</v>
      </c>
      <c r="B37" s="74">
        <v>701197123441</v>
      </c>
      <c r="C37" s="29" t="s">
        <v>22</v>
      </c>
      <c r="D37" s="203">
        <v>3.9</v>
      </c>
      <c r="E37" s="40">
        <f>D37*8</f>
        <v>31.2</v>
      </c>
      <c r="F37" s="41">
        <v>1</v>
      </c>
      <c r="G37" s="117">
        <f t="shared" si="10"/>
        <v>31.2</v>
      </c>
      <c r="H37" s="13"/>
    </row>
    <row r="38" spans="1:8" s="13" customFormat="1" ht="19.5" customHeight="1" thickBot="1">
      <c r="A38" s="137"/>
      <c r="B38" s="138"/>
      <c r="C38" s="139" t="s">
        <v>73</v>
      </c>
      <c r="D38" s="140"/>
      <c r="E38" s="140"/>
      <c r="F38" s="140"/>
      <c r="G38" s="141"/>
    </row>
    <row r="39" spans="1:8" s="17" customFormat="1" ht="21.75" customHeight="1">
      <c r="A39" s="118" t="s">
        <v>62</v>
      </c>
      <c r="B39" s="119">
        <v>701197123427</v>
      </c>
      <c r="C39" s="107" t="s">
        <v>23</v>
      </c>
      <c r="D39" s="108">
        <v>4.28</v>
      </c>
      <c r="E39" s="111">
        <f>D39*8</f>
        <v>34.24</v>
      </c>
      <c r="F39" s="112">
        <v>1</v>
      </c>
      <c r="G39" s="117">
        <f t="shared" ref="G39" si="11">F39*E39</f>
        <v>34.24</v>
      </c>
    </row>
    <row r="40" spans="1:8" s="13" customFormat="1" ht="21.75" customHeight="1">
      <c r="A40" s="121"/>
      <c r="B40" s="122"/>
      <c r="C40" s="224" t="s">
        <v>80</v>
      </c>
      <c r="D40" s="224"/>
      <c r="E40" s="224"/>
      <c r="F40" s="224"/>
      <c r="G40" s="225"/>
    </row>
    <row r="41" spans="1:8" s="13" customFormat="1" ht="22.5" customHeight="1">
      <c r="A41" s="164" t="s">
        <v>66</v>
      </c>
      <c r="B41" s="104" t="s">
        <v>69</v>
      </c>
      <c r="C41" s="124" t="s">
        <v>84</v>
      </c>
      <c r="D41" s="125"/>
      <c r="E41" s="125"/>
      <c r="F41" s="125"/>
      <c r="G41" s="165">
        <v>0</v>
      </c>
    </row>
    <row r="42" spans="1:8" s="13" customFormat="1" ht="33.75" customHeight="1" thickBot="1">
      <c r="A42" s="126" t="s">
        <v>63</v>
      </c>
      <c r="B42" s="127">
        <v>701197123496</v>
      </c>
      <c r="C42" s="107" t="s">
        <v>24</v>
      </c>
      <c r="D42" s="108">
        <v>3.9</v>
      </c>
      <c r="E42" s="111">
        <f>D42*8</f>
        <v>31.2</v>
      </c>
      <c r="F42" s="112">
        <v>1</v>
      </c>
      <c r="G42" s="117">
        <f t="shared" ref="G42" si="12">F42*E42</f>
        <v>31.2</v>
      </c>
    </row>
    <row r="43" spans="1:8" s="13" customFormat="1" ht="25.5" customHeight="1" thickBot="1">
      <c r="A43" s="144"/>
      <c r="B43" s="145"/>
      <c r="C43" s="142" t="s">
        <v>74</v>
      </c>
      <c r="D43" s="143"/>
      <c r="E43" s="143"/>
      <c r="F43" s="143"/>
      <c r="G43" s="146"/>
    </row>
    <row r="44" spans="1:8" s="17" customFormat="1" ht="21.75" customHeight="1">
      <c r="A44" s="120" t="s">
        <v>64</v>
      </c>
      <c r="B44" s="123">
        <v>701197123342</v>
      </c>
      <c r="C44" s="101" t="s">
        <v>25</v>
      </c>
      <c r="D44" s="102">
        <v>3.9</v>
      </c>
      <c r="E44" s="115">
        <f>D44*8</f>
        <v>31.2</v>
      </c>
      <c r="F44" s="116">
        <v>1</v>
      </c>
      <c r="G44" s="117">
        <f>F44*E44</f>
        <v>31.2</v>
      </c>
    </row>
    <row r="45" spans="1:8" s="17" customFormat="1" ht="26.25" customHeight="1" thickBot="1">
      <c r="A45" s="126" t="s">
        <v>65</v>
      </c>
      <c r="B45" s="127">
        <v>701197123526</v>
      </c>
      <c r="C45" s="107" t="s">
        <v>26</v>
      </c>
      <c r="D45" s="108">
        <v>3.9</v>
      </c>
      <c r="E45" s="111">
        <f>D45*8</f>
        <v>31.2</v>
      </c>
      <c r="F45" s="112">
        <v>1</v>
      </c>
      <c r="G45" s="117">
        <f t="shared" ref="G45" si="13">F45*E45</f>
        <v>31.2</v>
      </c>
    </row>
    <row r="46" spans="1:8" ht="36" customHeight="1" thickBot="1">
      <c r="A46" s="164" t="s">
        <v>66</v>
      </c>
      <c r="B46" s="104" t="s">
        <v>69</v>
      </c>
      <c r="C46" s="147" t="s">
        <v>86</v>
      </c>
      <c r="D46" s="148"/>
      <c r="E46" s="148"/>
      <c r="F46" s="148"/>
      <c r="G46" s="149"/>
      <c r="H46" s="20"/>
    </row>
    <row r="47" spans="1:8" ht="50.25" customHeight="1">
      <c r="A47" s="69" t="s">
        <v>40</v>
      </c>
      <c r="B47" s="77"/>
      <c r="C47" s="208" t="s">
        <v>27</v>
      </c>
      <c r="D47" s="209">
        <v>5.0999999999999996</v>
      </c>
      <c r="E47" s="42">
        <f>D47*12</f>
        <v>61.199999999999996</v>
      </c>
      <c r="F47" s="46">
        <v>1</v>
      </c>
      <c r="G47" s="57">
        <f>F47*E47</f>
        <v>61.199999999999996</v>
      </c>
      <c r="H47" s="20"/>
    </row>
    <row r="48" spans="1:8" ht="53.25" customHeight="1">
      <c r="A48" s="69" t="s">
        <v>41</v>
      </c>
      <c r="B48" s="77"/>
      <c r="C48" s="41" t="s">
        <v>39</v>
      </c>
      <c r="D48" s="45">
        <v>10</v>
      </c>
      <c r="E48" s="46">
        <v>10</v>
      </c>
      <c r="F48" s="46">
        <v>3</v>
      </c>
      <c r="G48" s="57">
        <f>F48*E48</f>
        <v>30</v>
      </c>
      <c r="H48" s="20"/>
    </row>
    <row r="49" spans="1:8" s="7" customFormat="1" ht="16.5" customHeight="1">
      <c r="A49" s="166"/>
      <c r="B49" s="76"/>
      <c r="C49" s="150" t="s">
        <v>82</v>
      </c>
      <c r="D49" s="128"/>
      <c r="E49" s="129"/>
      <c r="F49" s="130"/>
      <c r="G49" s="131"/>
    </row>
    <row r="50" spans="1:8" s="7" customFormat="1" ht="16.5" customHeight="1">
      <c r="A50" s="68" t="s">
        <v>42</v>
      </c>
      <c r="B50" s="75"/>
      <c r="C50" s="47" t="s">
        <v>75</v>
      </c>
      <c r="D50" s="48"/>
      <c r="E50" s="49">
        <v>22</v>
      </c>
      <c r="F50" s="47">
        <v>1</v>
      </c>
      <c r="G50" s="60">
        <f>F50*E50</f>
        <v>22</v>
      </c>
    </row>
    <row r="51" spans="1:8" s="7" customFormat="1" ht="16.5" customHeight="1">
      <c r="A51" s="68" t="s">
        <v>43</v>
      </c>
      <c r="B51" s="75"/>
      <c r="C51" s="47" t="s">
        <v>76</v>
      </c>
      <c r="D51" s="48"/>
      <c r="E51" s="49">
        <v>22</v>
      </c>
      <c r="F51" s="47"/>
      <c r="G51" s="60">
        <f>F51*E51</f>
        <v>0</v>
      </c>
    </row>
    <row r="52" spans="1:8" s="7" customFormat="1" ht="16.5" customHeight="1">
      <c r="A52" s="65"/>
      <c r="B52" s="75"/>
      <c r="C52" s="50" t="s">
        <v>28</v>
      </c>
      <c r="D52" s="48"/>
      <c r="E52" s="49">
        <v>15</v>
      </c>
      <c r="F52" s="47"/>
      <c r="G52" s="60">
        <f>F52*E52</f>
        <v>0</v>
      </c>
    </row>
    <row r="53" spans="1:8" s="7" customFormat="1" ht="16.5" customHeight="1">
      <c r="A53" s="65"/>
      <c r="B53" s="73"/>
      <c r="C53" s="50" t="s">
        <v>29</v>
      </c>
      <c r="D53" s="43"/>
      <c r="E53" s="44"/>
      <c r="F53" s="32"/>
      <c r="G53" s="59">
        <f>SUM(G10:G45)</f>
        <v>867.48000000000036</v>
      </c>
    </row>
    <row r="54" spans="1:8" s="22" customFormat="1" ht="16.5" customHeight="1">
      <c r="A54" s="65"/>
      <c r="B54" s="73"/>
      <c r="C54" s="50" t="s">
        <v>30</v>
      </c>
      <c r="D54" s="43"/>
      <c r="E54" s="44"/>
      <c r="F54" s="32"/>
      <c r="G54" s="59">
        <f>G53*0.055</f>
        <v>47.711400000000019</v>
      </c>
      <c r="H54" s="21"/>
    </row>
    <row r="55" spans="1:8" ht="16.5" customHeight="1">
      <c r="A55" s="65"/>
      <c r="B55" s="73"/>
      <c r="C55" s="50" t="s">
        <v>31</v>
      </c>
      <c r="D55" s="43" t="s">
        <v>32</v>
      </c>
      <c r="E55" s="44">
        <v>17.600000000000001</v>
      </c>
      <c r="F55" s="32"/>
      <c r="G55" s="59">
        <f>E55*F55</f>
        <v>0</v>
      </c>
      <c r="H55" s="7"/>
    </row>
    <row r="56" spans="1:8" ht="14.65" customHeight="1">
      <c r="A56" s="65"/>
      <c r="B56" s="73"/>
      <c r="C56" s="50" t="s">
        <v>33</v>
      </c>
      <c r="D56" s="43"/>
      <c r="E56" s="44"/>
      <c r="F56" s="32"/>
      <c r="G56" s="59">
        <f>SUM(G47:G52)</f>
        <v>113.19999999999999</v>
      </c>
    </row>
    <row r="57" spans="1:8" s="18" customFormat="1" ht="16.5" customHeight="1">
      <c r="A57" s="70"/>
      <c r="B57" s="73"/>
      <c r="C57" s="50" t="s">
        <v>34</v>
      </c>
      <c r="D57" s="43"/>
      <c r="E57" s="44"/>
      <c r="F57" s="32"/>
      <c r="G57" s="61">
        <f>G56*0.2</f>
        <v>22.64</v>
      </c>
      <c r="H57" s="25"/>
    </row>
    <row r="58" spans="1:8" s="18" customFormat="1" ht="16.5" customHeight="1">
      <c r="A58" s="68"/>
      <c r="B58" s="157"/>
      <c r="C58" s="51" t="s">
        <v>35</v>
      </c>
      <c r="D58" s="51"/>
      <c r="E58" s="51"/>
      <c r="F58" s="51"/>
      <c r="G58" s="59">
        <f>G56+G53</f>
        <v>980.68000000000029</v>
      </c>
      <c r="H58" s="25"/>
    </row>
    <row r="59" spans="1:8" ht="14.65" customHeight="1">
      <c r="A59" s="68"/>
      <c r="B59" s="158"/>
      <c r="C59" s="50" t="s">
        <v>36</v>
      </c>
      <c r="D59" s="43"/>
      <c r="E59" s="44"/>
      <c r="F59" s="32"/>
      <c r="G59" s="167">
        <f>G58+G54+G57</f>
        <v>1051.0314000000003</v>
      </c>
      <c r="H59" s="25"/>
    </row>
    <row r="60" spans="1:8" ht="14.65" customHeight="1" thickBot="1">
      <c r="A60" s="168"/>
      <c r="B60" s="169"/>
      <c r="C60" s="170"/>
      <c r="D60" s="171"/>
      <c r="E60" s="172"/>
      <c r="F60" s="173"/>
      <c r="G60" s="174"/>
      <c r="H60" s="25"/>
    </row>
    <row r="61" spans="1:8" s="24" customFormat="1" ht="12.95" customHeight="1">
      <c r="A61" s="53"/>
      <c r="B61" s="72"/>
      <c r="C61" s="210"/>
      <c r="D61" s="211"/>
      <c r="E61" s="212"/>
      <c r="F61" s="19"/>
      <c r="G61" s="151"/>
      <c r="H61" s="27"/>
    </row>
    <row r="62" spans="1:8" s="18" customFormat="1" ht="14.65" customHeight="1">
      <c r="A62" s="53"/>
      <c r="B62" s="72"/>
      <c r="C62" s="210"/>
      <c r="D62" s="211"/>
      <c r="E62" s="212"/>
      <c r="F62" s="19"/>
      <c r="G62" s="151"/>
      <c r="H62" s="25"/>
    </row>
    <row r="63" spans="1:8" s="18" customFormat="1" ht="14.65" customHeight="1">
      <c r="A63" s="53"/>
      <c r="B63" s="72"/>
      <c r="C63" s="210"/>
      <c r="D63" s="211"/>
      <c r="E63" s="212"/>
      <c r="F63" s="19"/>
      <c r="G63" s="151"/>
      <c r="H63" s="25"/>
    </row>
    <row r="64" spans="1:8" ht="14.65" customHeight="1">
      <c r="C64" s="210"/>
      <c r="D64" s="211"/>
      <c r="E64" s="212"/>
      <c r="F64" s="19"/>
      <c r="G64" s="151"/>
      <c r="H64" s="25"/>
    </row>
    <row r="65" spans="1:8" ht="14.65" customHeight="1">
      <c r="C65" s="210"/>
      <c r="D65" s="211"/>
      <c r="E65" s="212"/>
      <c r="F65" s="19"/>
      <c r="G65" s="151"/>
      <c r="H65" s="25"/>
    </row>
    <row r="66" spans="1:8" ht="14.65" customHeight="1" thickBot="1">
      <c r="A66" s="152"/>
      <c r="B66" s="79"/>
      <c r="C66" s="159"/>
      <c r="D66" s="159"/>
      <c r="E66" s="159"/>
      <c r="F66" s="159"/>
      <c r="G66" s="153"/>
    </row>
    <row r="67" spans="1:8" ht="24.95" customHeight="1">
      <c r="A67" s="175"/>
      <c r="B67" s="81"/>
      <c r="C67" s="82" t="s">
        <v>72</v>
      </c>
      <c r="D67" s="83"/>
      <c r="E67" s="83"/>
      <c r="F67" s="83"/>
      <c r="G67" s="84"/>
    </row>
    <row r="68" spans="1:8">
      <c r="A68" s="85"/>
      <c r="B68" s="79"/>
      <c r="C68" s="71" t="s">
        <v>37</v>
      </c>
      <c r="D68" s="26"/>
      <c r="E68" s="26"/>
      <c r="F68" s="26"/>
      <c r="G68" s="52"/>
    </row>
    <row r="69" spans="1:8">
      <c r="A69" s="86"/>
      <c r="B69" s="79"/>
      <c r="C69" s="26" t="s">
        <v>67</v>
      </c>
      <c r="D69" s="26"/>
      <c r="E69" s="26"/>
      <c r="F69" s="26"/>
      <c r="G69" s="52"/>
    </row>
    <row r="70" spans="1:8">
      <c r="A70" s="87"/>
      <c r="B70" s="80"/>
      <c r="C70" s="26" t="s">
        <v>68</v>
      </c>
      <c r="D70" s="26"/>
      <c r="E70" s="26"/>
      <c r="F70" s="26"/>
      <c r="G70" s="52"/>
    </row>
    <row r="71" spans="1:8">
      <c r="A71" s="87"/>
      <c r="B71" s="78"/>
      <c r="C71" s="26" t="s">
        <v>38</v>
      </c>
      <c r="D71" s="26"/>
      <c r="E71" s="26"/>
      <c r="F71" s="26"/>
      <c r="G71" s="52"/>
    </row>
    <row r="72" spans="1:8" ht="13.5" thickBot="1">
      <c r="A72" s="88"/>
      <c r="B72" s="160"/>
      <c r="C72" s="161" t="s">
        <v>83</v>
      </c>
      <c r="D72" s="161"/>
      <c r="E72" s="161"/>
      <c r="F72" s="161"/>
      <c r="G72" s="162"/>
    </row>
    <row r="73" spans="1:8">
      <c r="A73" s="154"/>
      <c r="B73" s="79"/>
      <c r="C73" s="26"/>
      <c r="D73" s="26"/>
      <c r="E73" s="26"/>
      <c r="F73" s="26"/>
      <c r="G73" s="155"/>
    </row>
    <row r="74" spans="1:8" ht="15.75">
      <c r="A74" s="231" t="s">
        <v>96</v>
      </c>
      <c r="B74" s="79"/>
      <c r="C74" s="156"/>
      <c r="D74" s="156"/>
      <c r="E74" s="156"/>
      <c r="F74" s="156"/>
      <c r="G74" s="151"/>
    </row>
    <row r="75" spans="1:8">
      <c r="C75" s="23"/>
    </row>
  </sheetData>
  <mergeCells count="8">
    <mergeCell ref="C33:G33"/>
    <mergeCell ref="C40:G40"/>
    <mergeCell ref="C30:G30"/>
    <mergeCell ref="C8:G8"/>
    <mergeCell ref="C25:G25"/>
    <mergeCell ref="C9:G9"/>
    <mergeCell ref="C21:G21"/>
    <mergeCell ref="C26:G26"/>
  </mergeCells>
  <hyperlinks>
    <hyperlink ref="C68" r:id="rId1"/>
  </hyperlinks>
  <printOptions horizontalCentered="1"/>
  <pageMargins left="0.7" right="0.7" top="0.75" bottom="0.75" header="0.51180555555555496" footer="0.51180555555555496"/>
  <pageSetup paperSize="9" firstPageNumber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baseColWidth="10" defaultColWidth="9.140625" defaultRowHeight="12.75"/>
  <cols>
    <col min="1" max="1025" width="10.140625"/>
  </cols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/>
  </sheetViews>
  <sheetFormatPr baseColWidth="10" defaultColWidth="9.140625" defaultRowHeight="12.75"/>
  <cols>
    <col min="1" max="1025" width="10.140625"/>
  </cols>
  <sheetData/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9C3CC5EA3FCB47ABA788BB8B167115" ma:contentTypeVersion="9" ma:contentTypeDescription="Crée un document." ma:contentTypeScope="" ma:versionID="701f354b1990d33d8f804628dcd8058e">
  <xsd:schema xmlns:xsd="http://www.w3.org/2001/XMLSchema" xmlns:xs="http://www.w3.org/2001/XMLSchema" xmlns:p="http://schemas.microsoft.com/office/2006/metadata/properties" xmlns:ns2="de2009f0-1358-4d20-982b-6e9e96afa355" xmlns:ns3="59c920a3-4dd0-4fe4-adea-252cb678d94e" targetNamespace="http://schemas.microsoft.com/office/2006/metadata/properties" ma:root="true" ma:fieldsID="dd95cd501f316396c2e729ec43a34e52" ns2:_="" ns3:_="">
    <xsd:import namespace="de2009f0-1358-4d20-982b-6e9e96afa355"/>
    <xsd:import namespace="59c920a3-4dd0-4fe4-adea-252cb678d9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009f0-1358-4d20-982b-6e9e96afa35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c920a3-4dd0-4fe4-adea-252cb678d9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B89D51-6C86-4C2A-B94B-8E1228DFFD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D51CC1-F6D2-42C5-AFB1-7489DEE21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2009f0-1358-4d20-982b-6e9e96afa355"/>
    <ds:schemaRef ds:uri="59c920a3-4dd0-4fe4-adea-252cb678d9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238902D-EDA1-40B8-96F1-90EB15EA12D4}">
  <ds:schemaRefs>
    <ds:schemaRef ds:uri="http://purl.org/dc/dcmitype/"/>
    <ds:schemaRef ds:uri="59c920a3-4dd0-4fe4-adea-252cb678d94e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de2009f0-1358-4d20-982b-6e9e96afa355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Jean-Christophe PROTAIS</dc:creator>
  <cp:lastModifiedBy>marie160170</cp:lastModifiedBy>
  <cp:revision>3</cp:revision>
  <cp:lastPrinted>2019-01-18T16:27:36Z</cp:lastPrinted>
  <dcterms:created xsi:type="dcterms:W3CDTF">2017-02-08T10:29:59Z</dcterms:created>
  <dcterms:modified xsi:type="dcterms:W3CDTF">2019-05-27T14:12:08Z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0x0101001F9C3CC5EA3FCB47ABA788BB8B167115</vt:lpwstr>
  </property>
</Properties>
</file>